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19" documentId="8_{F36DDE9A-6F91-40DD-955F-E399CB3CD6C8}" xr6:coauthVersionLast="46" xr6:coauthVersionMax="46" xr10:uidLastSave="{7CB4168F-36B2-45D1-AD40-7AB91A57DAD3}"/>
  <bookViews>
    <workbookView xWindow="-120" yWindow="-120" windowWidth="29040" windowHeight="15840" xr2:uid="{5F52821B-1266-4659-9060-7A0F96A29D21}"/>
  </bookViews>
  <sheets>
    <sheet name="Upcoming Events" sheetId="1" r:id="rId1"/>
  </sheets>
  <definedNames>
    <definedName name="_xlnm._FilterDatabase" localSheetId="0" hidden="1">'Upcoming Events'!$A$1:$R$30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D2" i="1" s="1"/>
  <c r="E3" i="1"/>
  <c r="D3" i="1" s="1"/>
  <c r="E4" i="1"/>
  <c r="E5" i="1"/>
  <c r="D5" i="1" s="1"/>
  <c r="E6" i="1"/>
  <c r="D6" i="1" s="1"/>
  <c r="E7" i="1"/>
  <c r="D7" i="1" s="1"/>
  <c r="E8" i="1"/>
  <c r="D8" i="1" s="1"/>
  <c r="E9" i="1"/>
  <c r="D9" i="1" s="1"/>
  <c r="E10" i="1"/>
  <c r="D10" i="1" s="1"/>
  <c r="E11" i="1"/>
  <c r="D11" i="1" s="1"/>
  <c r="E12" i="1"/>
  <c r="D12" i="1" s="1"/>
  <c r="E13" i="1"/>
  <c r="D13" i="1" s="1"/>
  <c r="E14" i="1"/>
  <c r="D14" i="1" s="1"/>
  <c r="E15" i="1"/>
  <c r="D15" i="1" s="1"/>
  <c r="E16" i="1"/>
  <c r="D16" i="1" s="1"/>
  <c r="E17" i="1"/>
  <c r="D17" i="1" s="1"/>
  <c r="E18" i="1"/>
  <c r="D18" i="1" s="1"/>
  <c r="E19" i="1"/>
  <c r="D19" i="1" s="1"/>
  <c r="E20" i="1"/>
  <c r="D20" i="1" s="1"/>
  <c r="E21" i="1"/>
  <c r="D21" i="1" s="1"/>
  <c r="E22" i="1"/>
  <c r="D22" i="1" s="1"/>
  <c r="E23" i="1"/>
  <c r="D23" i="1" s="1"/>
  <c r="E24" i="1"/>
  <c r="D24" i="1" s="1"/>
  <c r="E25" i="1"/>
  <c r="D25" i="1" s="1"/>
  <c r="E26" i="1"/>
  <c r="E27" i="1"/>
  <c r="E28" i="1"/>
  <c r="D28" i="1" s="1"/>
  <c r="E29" i="1"/>
  <c r="D29" i="1" s="1"/>
  <c r="E30" i="1"/>
  <c r="D4" i="1"/>
  <c r="D26" i="1"/>
  <c r="D27" i="1"/>
  <c r="D30" i="1"/>
  <c r="B3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H2" i="1"/>
  <c r="J2" i="1" s="1"/>
  <c r="O2" i="1" s="1"/>
  <c r="H3" i="1"/>
  <c r="J3" i="1" s="1"/>
  <c r="O3" i="1" s="1"/>
  <c r="H4" i="1"/>
  <c r="J4" i="1" s="1"/>
  <c r="O4" i="1" s="1"/>
  <c r="H5" i="1"/>
  <c r="J5" i="1" s="1"/>
  <c r="O5" i="1" s="1"/>
  <c r="H6" i="1"/>
  <c r="J6" i="1" s="1"/>
  <c r="O6" i="1" s="1"/>
  <c r="H7" i="1"/>
  <c r="J7" i="1" s="1"/>
  <c r="O7" i="1" s="1"/>
  <c r="H8" i="1"/>
  <c r="J8" i="1" s="1"/>
  <c r="O8" i="1" s="1"/>
  <c r="H9" i="1"/>
  <c r="J9" i="1" s="1"/>
  <c r="O9" i="1" s="1"/>
  <c r="H10" i="1"/>
  <c r="J10" i="1" s="1"/>
  <c r="O10" i="1" s="1"/>
  <c r="H11" i="1"/>
  <c r="J11" i="1" s="1"/>
  <c r="O11" i="1" s="1"/>
  <c r="H12" i="1"/>
  <c r="J12" i="1" s="1"/>
  <c r="O12" i="1" s="1"/>
  <c r="H13" i="1"/>
  <c r="J13" i="1" s="1"/>
  <c r="O13" i="1" s="1"/>
  <c r="H14" i="1"/>
  <c r="J14" i="1" s="1"/>
  <c r="O14" i="1" s="1"/>
  <c r="H15" i="1"/>
  <c r="J15" i="1" s="1"/>
  <c r="O15" i="1" s="1"/>
  <c r="H16" i="1"/>
  <c r="J16" i="1" s="1"/>
  <c r="O16" i="1" s="1"/>
  <c r="H17" i="1"/>
  <c r="J17" i="1" s="1"/>
  <c r="O17" i="1" s="1"/>
  <c r="H18" i="1"/>
  <c r="J18" i="1" s="1"/>
  <c r="O18" i="1" s="1"/>
  <c r="H19" i="1"/>
  <c r="J19" i="1" s="1"/>
  <c r="O19" i="1" s="1"/>
  <c r="H20" i="1"/>
  <c r="J20" i="1" s="1"/>
  <c r="O20" i="1" s="1"/>
  <c r="H21" i="1"/>
  <c r="J21" i="1" s="1"/>
  <c r="O21" i="1" s="1"/>
  <c r="H22" i="1"/>
  <c r="J22" i="1" s="1"/>
  <c r="O22" i="1" s="1"/>
  <c r="H23" i="1"/>
  <c r="J23" i="1" s="1"/>
  <c r="O23" i="1" s="1"/>
  <c r="H24" i="1"/>
  <c r="J24" i="1" s="1"/>
  <c r="O24" i="1" s="1"/>
  <c r="H25" i="1"/>
  <c r="J25" i="1" s="1"/>
  <c r="O25" i="1" s="1"/>
  <c r="H26" i="1"/>
  <c r="J26" i="1" s="1"/>
  <c r="O26" i="1" s="1"/>
  <c r="H27" i="1"/>
  <c r="J27" i="1" s="1"/>
  <c r="O27" i="1" s="1"/>
  <c r="H28" i="1"/>
  <c r="J28" i="1" s="1"/>
  <c r="O28" i="1" s="1"/>
  <c r="H29" i="1"/>
  <c r="J29" i="1" s="1"/>
  <c r="O29" i="1" s="1"/>
  <c r="H30" i="1"/>
  <c r="J30" i="1" s="1"/>
  <c r="O30" i="1" s="1"/>
  <c r="G2" i="1"/>
  <c r="I2" i="1" s="1"/>
  <c r="M2" i="1" s="1"/>
  <c r="G3" i="1"/>
  <c r="I3" i="1" s="1"/>
  <c r="M3" i="1" s="1"/>
  <c r="G4" i="1"/>
  <c r="I4" i="1" s="1"/>
  <c r="M4" i="1" s="1"/>
  <c r="G5" i="1"/>
  <c r="I5" i="1" s="1"/>
  <c r="M5" i="1" s="1"/>
  <c r="G6" i="1"/>
  <c r="I6" i="1" s="1"/>
  <c r="M6" i="1" s="1"/>
  <c r="G7" i="1"/>
  <c r="I7" i="1" s="1"/>
  <c r="M7" i="1" s="1"/>
  <c r="G8" i="1"/>
  <c r="I8" i="1" s="1"/>
  <c r="M8" i="1" s="1"/>
  <c r="G9" i="1"/>
  <c r="I9" i="1" s="1"/>
  <c r="M9" i="1" s="1"/>
  <c r="G10" i="1"/>
  <c r="I10" i="1" s="1"/>
  <c r="M10" i="1" s="1"/>
  <c r="G11" i="1"/>
  <c r="I11" i="1" s="1"/>
  <c r="M11" i="1" s="1"/>
  <c r="G12" i="1"/>
  <c r="I12" i="1" s="1"/>
  <c r="M12" i="1" s="1"/>
  <c r="G13" i="1"/>
  <c r="I13" i="1" s="1"/>
  <c r="M13" i="1" s="1"/>
  <c r="G14" i="1"/>
  <c r="I14" i="1" s="1"/>
  <c r="M14" i="1" s="1"/>
  <c r="G15" i="1"/>
  <c r="I15" i="1" s="1"/>
  <c r="M15" i="1" s="1"/>
  <c r="G16" i="1"/>
  <c r="I16" i="1" s="1"/>
  <c r="M16" i="1" s="1"/>
  <c r="G17" i="1"/>
  <c r="I17" i="1" s="1"/>
  <c r="M17" i="1" s="1"/>
  <c r="G18" i="1"/>
  <c r="I18" i="1" s="1"/>
  <c r="M18" i="1" s="1"/>
  <c r="G19" i="1"/>
  <c r="I19" i="1" s="1"/>
  <c r="M19" i="1" s="1"/>
  <c r="G20" i="1"/>
  <c r="I20" i="1" s="1"/>
  <c r="M20" i="1" s="1"/>
  <c r="G21" i="1"/>
  <c r="I21" i="1" s="1"/>
  <c r="M21" i="1" s="1"/>
  <c r="G22" i="1"/>
  <c r="I22" i="1" s="1"/>
  <c r="M22" i="1" s="1"/>
  <c r="G23" i="1"/>
  <c r="I23" i="1" s="1"/>
  <c r="M23" i="1" s="1"/>
  <c r="G24" i="1"/>
  <c r="I24" i="1" s="1"/>
  <c r="M24" i="1" s="1"/>
  <c r="G25" i="1"/>
  <c r="I25" i="1" s="1"/>
  <c r="M25" i="1" s="1"/>
  <c r="G26" i="1"/>
  <c r="I26" i="1" s="1"/>
  <c r="M26" i="1" s="1"/>
  <c r="G27" i="1"/>
  <c r="I27" i="1" s="1"/>
  <c r="M27" i="1" s="1"/>
  <c r="G28" i="1"/>
  <c r="I28" i="1" s="1"/>
  <c r="M28" i="1" s="1"/>
  <c r="G29" i="1"/>
  <c r="I29" i="1" s="1"/>
  <c r="M29" i="1" s="1"/>
  <c r="G30" i="1"/>
  <c r="I30" i="1" s="1"/>
  <c r="M30" i="1" s="1"/>
  <c r="B11" i="1" l="1"/>
  <c r="B23" i="1"/>
  <c r="B19" i="1"/>
  <c r="B25" i="1"/>
  <c r="B17" i="1"/>
  <c r="B9" i="1"/>
  <c r="L2" i="1" a="1"/>
  <c r="L13" i="1" a="1"/>
  <c r="K12" i="1" a="1"/>
  <c r="K5" i="1" a="1"/>
  <c r="K21" i="1" a="1"/>
  <c r="L25" i="1" a="1"/>
  <c r="L16" i="1" a="1"/>
  <c r="L5" i="1" a="1"/>
  <c r="K11" i="1" a="1"/>
  <c r="L7" i="1" a="1"/>
  <c r="L18" i="1" a="1"/>
  <c r="L24" i="1" a="1"/>
  <c r="L28" i="1" a="1"/>
  <c r="L30" i="1" a="1"/>
  <c r="L27" i="1" a="1"/>
  <c r="K14" i="1" a="1"/>
  <c r="K6" i="1" a="1"/>
  <c r="K20" i="1" a="1"/>
  <c r="L14" i="1" a="1"/>
  <c r="L22" i="1" a="1"/>
  <c r="K30" i="1" a="1"/>
  <c r="K17" i="1" a="1"/>
  <c r="L3" i="1" a="1"/>
  <c r="L29" i="1" a="1"/>
  <c r="K19" i="1" a="1"/>
  <c r="K26" i="1" a="1"/>
  <c r="K4" i="1" a="1"/>
  <c r="K9" i="1" a="1"/>
  <c r="L20" i="1" a="1"/>
  <c r="K3" i="1" a="1"/>
  <c r="L17" i="1" a="1"/>
  <c r="L26" i="1" a="1"/>
  <c r="L15" i="1" a="1"/>
  <c r="K10" i="1" a="1"/>
  <c r="K29" i="1" a="1"/>
  <c r="L8" i="1" a="1"/>
  <c r="K15" i="1" a="1"/>
  <c r="L12" i="1" a="1"/>
  <c r="K7" i="1" a="1"/>
  <c r="L23" i="1" a="1"/>
  <c r="K24" i="1" a="1"/>
  <c r="K8" i="1" a="1"/>
  <c r="K13" i="1" a="1"/>
  <c r="K28" i="1" a="1"/>
  <c r="K27" i="1" a="1"/>
  <c r="K16" i="1" a="1"/>
  <c r="L19" i="1" a="1"/>
  <c r="L6" i="1" a="1"/>
  <c r="L11" i="1" a="1"/>
  <c r="L4" i="1" a="1"/>
  <c r="K2" i="1" a="1"/>
  <c r="L21" i="1" a="1"/>
  <c r="K23" i="1" a="1"/>
  <c r="L9" i="1" a="1"/>
  <c r="K18" i="1" a="1"/>
  <c r="K22" i="1" a="1"/>
  <c r="L10" i="1" a="1"/>
  <c r="K25" i="1" a="1"/>
  <c r="K10" i="1" l="1"/>
  <c r="N10" i="1" s="1"/>
  <c r="B10" i="1" s="1"/>
  <c r="K8" i="1"/>
  <c r="N8" i="1" s="1"/>
  <c r="B8" i="1" s="1"/>
  <c r="K28" i="1"/>
  <c r="N28" i="1" s="1"/>
  <c r="B28" i="1" s="1"/>
  <c r="K30" i="1"/>
  <c r="N30" i="1" s="1"/>
  <c r="B30" i="1" s="1"/>
  <c r="K6" i="1"/>
  <c r="N6" i="1" s="1"/>
  <c r="B6" i="1" s="1"/>
  <c r="K29" i="1"/>
  <c r="N29" i="1" s="1"/>
  <c r="B29" i="1" s="1"/>
  <c r="K17" i="1"/>
  <c r="N17" i="1" s="1"/>
  <c r="K7" i="1"/>
  <c r="N7" i="1" s="1"/>
  <c r="B7" i="1" s="1"/>
  <c r="K25" i="1"/>
  <c r="N25" i="1" s="1"/>
  <c r="K16" i="1"/>
  <c r="N16" i="1" s="1"/>
  <c r="B16" i="1" s="1"/>
  <c r="K9" i="1"/>
  <c r="N9" i="1" s="1"/>
  <c r="K23" i="1"/>
  <c r="N23" i="1" s="1"/>
  <c r="K13" i="1"/>
  <c r="N13" i="1" s="1"/>
  <c r="B13" i="1" s="1"/>
  <c r="K21" i="1"/>
  <c r="N21" i="1" s="1"/>
  <c r="B21" i="1" s="1"/>
  <c r="K24" i="1"/>
  <c r="N24" i="1" s="1"/>
  <c r="B24" i="1" s="1"/>
  <c r="K22" i="1"/>
  <c r="N22" i="1" s="1"/>
  <c r="B22" i="1" s="1"/>
  <c r="K12" i="1"/>
  <c r="N12" i="1" s="1"/>
  <c r="B12" i="1" s="1"/>
  <c r="K11" i="1"/>
  <c r="N11" i="1" s="1"/>
  <c r="K3" i="1"/>
  <c r="N3" i="1" s="1"/>
  <c r="K20" i="1"/>
  <c r="N20" i="1" s="1"/>
  <c r="B20" i="1" s="1"/>
  <c r="K19" i="1"/>
  <c r="N19" i="1" s="1"/>
  <c r="K15" i="1"/>
  <c r="N15" i="1" s="1"/>
  <c r="B15" i="1" s="1"/>
  <c r="K5" i="1"/>
  <c r="N5" i="1" s="1"/>
  <c r="B5" i="1" s="1"/>
  <c r="K2" i="1"/>
  <c r="N2" i="1" s="1"/>
  <c r="B2" i="1" s="1"/>
  <c r="L21" i="1"/>
  <c r="P21" i="1" s="1"/>
  <c r="C21" i="1" s="1"/>
  <c r="K14" i="1"/>
  <c r="N14" i="1" s="1"/>
  <c r="B14" i="1" s="1"/>
  <c r="K4" i="1"/>
  <c r="N4" i="1" s="1"/>
  <c r="B4" i="1" s="1"/>
  <c r="K18" i="1"/>
  <c r="N18" i="1" s="1"/>
  <c r="B18" i="1" s="1"/>
  <c r="L8" i="1"/>
  <c r="P8" i="1" s="1"/>
  <c r="C8" i="1" s="1"/>
  <c r="L22" i="1"/>
  <c r="P22" i="1" s="1"/>
  <c r="C22" i="1" s="1"/>
  <c r="L16" i="1"/>
  <c r="P16" i="1" s="1"/>
  <c r="C16" i="1" s="1"/>
  <c r="L11" i="1"/>
  <c r="P11" i="1" s="1"/>
  <c r="C11" i="1" s="1"/>
  <c r="L23" i="1"/>
  <c r="P23" i="1" s="1"/>
  <c r="C23" i="1" s="1"/>
  <c r="L25" i="1"/>
  <c r="P25" i="1" s="1"/>
  <c r="C25" i="1" s="1"/>
  <c r="L20" i="1"/>
  <c r="P20" i="1" s="1"/>
  <c r="C20" i="1" s="1"/>
  <c r="L10" i="1"/>
  <c r="P10" i="1" s="1"/>
  <c r="C10" i="1" s="1"/>
  <c r="K27" i="1"/>
  <c r="N27" i="1" s="1"/>
  <c r="B27" i="1" s="1"/>
  <c r="L28" i="1"/>
  <c r="P28" i="1" s="1"/>
  <c r="C28" i="1" s="1"/>
  <c r="L30" i="1"/>
  <c r="P30" i="1" s="1"/>
  <c r="C30" i="1" s="1"/>
  <c r="L9" i="1"/>
  <c r="P9" i="1" s="1"/>
  <c r="C9" i="1" s="1"/>
  <c r="L14" i="1"/>
  <c r="P14" i="1" s="1"/>
  <c r="C14" i="1" s="1"/>
  <c r="K26" i="1"/>
  <c r="N26" i="1" s="1"/>
  <c r="B26" i="1" s="1"/>
  <c r="L6" i="1"/>
  <c r="P6" i="1" s="1"/>
  <c r="C6" i="1" s="1"/>
  <c r="L13" i="1"/>
  <c r="P13" i="1" s="1"/>
  <c r="C13" i="1" s="1"/>
  <c r="L3" i="1"/>
  <c r="P3" i="1" s="1"/>
  <c r="C3" i="1" s="1"/>
  <c r="L24" i="1"/>
  <c r="P24" i="1" s="1"/>
  <c r="C24" i="1" s="1"/>
  <c r="L26" i="1"/>
  <c r="P26" i="1" s="1"/>
  <c r="C26" i="1" s="1"/>
  <c r="L15" i="1"/>
  <c r="P15" i="1" s="1"/>
  <c r="C15" i="1" s="1"/>
  <c r="L4" i="1"/>
  <c r="P4" i="1" s="1"/>
  <c r="C4" i="1" s="1"/>
  <c r="L17" i="1"/>
  <c r="P17" i="1" s="1"/>
  <c r="C17" i="1" s="1"/>
  <c r="L5" i="1"/>
  <c r="P5" i="1" s="1"/>
  <c r="C5" i="1" s="1"/>
  <c r="L19" i="1"/>
  <c r="P19" i="1" s="1"/>
  <c r="C19" i="1" s="1"/>
  <c r="L18" i="1"/>
  <c r="P18" i="1" s="1"/>
  <c r="C18" i="1" s="1"/>
  <c r="L29" i="1"/>
  <c r="P29" i="1" s="1"/>
  <c r="C29" i="1" s="1"/>
  <c r="L7" i="1"/>
  <c r="P7" i="1" s="1"/>
  <c r="C7" i="1" s="1"/>
  <c r="L27" i="1"/>
  <c r="P27" i="1" s="1"/>
  <c r="C27" i="1" s="1"/>
  <c r="L12" i="1"/>
  <c r="P12" i="1" s="1"/>
  <c r="C12" i="1" s="1"/>
  <c r="L2" i="1"/>
  <c r="P2" i="1" s="1"/>
  <c r="C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<sst xmlns="http://schemas.openxmlformats.org/spreadsheetml/2006/main" count="64" uniqueCount="61">
  <si>
    <t>Aug 8-9</t>
  </si>
  <si>
    <t>Date reported</t>
  </si>
  <si>
    <t>Expected start date</t>
  </si>
  <si>
    <t>Expected end date</t>
  </si>
  <si>
    <t>Event</t>
  </si>
  <si>
    <t>Raw start and end dates</t>
  </si>
  <si>
    <t>Is data in "Raw start and end dates" a valid number</t>
  </si>
  <si>
    <t>Date if "Raw start and end dates" ISNUMBER</t>
  </si>
  <si>
    <t>Number before the "-"</t>
  </si>
  <si>
    <t>Text before the "-"</t>
  </si>
  <si>
    <t>Number after the "-"</t>
  </si>
  <si>
    <t>Text after the "-"</t>
  </si>
  <si>
    <t>3 chars before the "-"</t>
  </si>
  <si>
    <t>3 chars after the "-"</t>
  </si>
  <si>
    <t>Calculated start month</t>
  </si>
  <si>
    <t>Calculated end month</t>
  </si>
  <si>
    <t>Year from reported date</t>
  </si>
  <si>
    <t>Calculated start day</t>
  </si>
  <si>
    <t>Calculated end day</t>
  </si>
  <si>
    <t>Fusce posuere felis sed lacus.</t>
  </si>
  <si>
    <t>Vestibulum ante ipsum primis in faucibus orci luctus et ultrices posuere cubilia Curae; Donec pharetra, magna vestibulum aliquet ultrices, erat tortor sollicitudin mi, sit amet lobortis sapien sapien non mi.</t>
  </si>
  <si>
    <t>Mauris lacinia sapien quis libero.</t>
  </si>
  <si>
    <t>Duis bibendum, felis sed interdum venenatis, turpis enim blandit mi, in porttitor pede justo eu massa.</t>
  </si>
  <si>
    <t>Morbi non lectus.</t>
  </si>
  <si>
    <t>Etiam vel augue.</t>
  </si>
  <si>
    <t>Duis aliquam convallis nunc.</t>
  </si>
  <si>
    <t>Vestibulum sed magna at nunc commodo placerat.</t>
  </si>
  <si>
    <t>Suspendisse potenti.</t>
  </si>
  <si>
    <t>Phasellus sit amet erat.</t>
  </si>
  <si>
    <t>Morbi vestibulum, velit id pretium iaculis, diam erat fermentum justo, nec condimentum neque sapien placerat ante.</t>
  </si>
  <si>
    <t>Nulla justo.</t>
  </si>
  <si>
    <t>Vivamus vestibulum sagittis sapien.</t>
  </si>
  <si>
    <t>Nullam varius.</t>
  </si>
  <si>
    <t>Fusce lacus purus, aliquet at, feugiat non, pretium quis, lectus.</t>
  </si>
  <si>
    <t>Cras non velit nec nisi vulputate nonummy.</t>
  </si>
  <si>
    <t>Vestibulum ante ipsum primis in faucibus orci luctus et ultrices posuere cubilia Curae; Duis faucibus accumsan odio.</t>
  </si>
  <si>
    <t>Maecenas tristique, est et tempus semper, est quam pharetra magna, ac consequat metus sapien ut nunc.</t>
  </si>
  <si>
    <t>Duis bibendum.</t>
  </si>
  <si>
    <t>In quis justo.</t>
  </si>
  <si>
    <t>Vivamus tortor.</t>
  </si>
  <si>
    <t>Quisque ut erat.</t>
  </si>
  <si>
    <t>Nam ultrices, libero non mattis pulvinar, nulla pede ullamcorper augue, a suscipit nulla elit ac nulla.</t>
  </si>
  <si>
    <t>Donec quis orci eget orci vehicula condimentum.</t>
  </si>
  <si>
    <t>Quisque porta volutpat erat.</t>
  </si>
  <si>
    <t>In hac habitasse platea dictumst.</t>
  </si>
  <si>
    <t>Jun 1-8</t>
  </si>
  <si>
    <t>Jun 9-10</t>
  </si>
  <si>
    <t>Jun 11-12</t>
  </si>
  <si>
    <t>Jun 12-13</t>
  </si>
  <si>
    <t>Jun 23-28</t>
  </si>
  <si>
    <t>Jul 5-8</t>
  </si>
  <si>
    <t>Jul 9-10</t>
  </si>
  <si>
    <t>Jul 12-13</t>
  </si>
  <si>
    <t>Aug 16-19</t>
  </si>
  <si>
    <t>Sept 9-10</t>
  </si>
  <si>
    <t>Sep 12-13</t>
  </si>
  <si>
    <t>Oct 9-10</t>
  </si>
  <si>
    <t>Oct 12-13</t>
  </si>
  <si>
    <t>Oct 20-25</t>
  </si>
  <si>
    <t>Nov 1-3</t>
  </si>
  <si>
    <t>Dec 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</si>
</sst>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4" fontId="1" fillId="0" borderId="0" xfId="0" applyNumberFormat="1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" fontId="0" fillId="0" borderId="0" xfId="0" applyNumberFormat="1" applyAlignment="1">
      <alignment horizontal="left" vertical="top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9" formatCode="m/d/yy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9" formatCode="m/d/yy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9" formatCode="m/d/yy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9" formatCode="m/d/yy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9" formatCode="m/d/yy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9" formatCode="m/d/yy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9" formatCode="m/d/yyyy"/>
      <alignment horizontal="left" vertical="top" textRotation="0" wrapText="0" indent="0" justifyLastLine="0" shrinkToFit="0" readingOrder="0"/>
    </dxf>
    <dxf>
      <numFmt numFmtId="19" formatCode="m/d/yy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1C5E0D-FB6B-43D4-8C4A-B1863BCF7965}" name="Table1" displayName="Table1" ref="A1:R30" totalsRowShown="0" headerRowDxfId="19" dataDxfId="18">
  <autoFilter ref="A1:R30" xr:uid="{C68EC99C-8CCC-40E6-9C55-918E128210AB}"/>
  <sortState xmlns:xlrd2="http://schemas.microsoft.com/office/spreadsheetml/2017/richdata2" ref="A2:R30">
    <sortCondition ref="A1:A30"/>
  </sortState>
  <tableColumns count="18">
    <tableColumn id="1" xr3:uid="{A5BDD46E-73EF-42E9-9309-62D73427E95E}" name="Date reported" dataDxfId="17"/>
    <tableColumn id="2" xr3:uid="{1BB3B13C-99D0-4852-A284-58E2F2794167}" name="Expected start date" dataDxfId="16">
      <calculatedColumnFormula>IF(E2=TRUE,DATE(YEAR(A2),MONTH(F2),DAY(F2)),IF(M2="Not available","",CONCATENATE(M2,"/",N2,"/",Q2)))</calculatedColumnFormula>
    </tableColumn>
    <tableColumn id="3" xr3:uid="{1AB861EE-44C4-42CB-A34B-6FE6AF290D98}" name="Expected end date" dataDxfId="15">
      <calculatedColumnFormula>IF(E2=TRUE,DATE(YEAR(A2),MONTH(F2),DAY(F2)),
IF(O2="Not available",
IF(P2="Not available","",CONCATENATE(M2,"/",P2,"/",Q2)),
CONCATENATE(O2,"/",P2,"/",Q2)))</calculatedColumnFormula>
    </tableColumn>
    <tableColumn id="4" xr3:uid="{78A5C89D-C577-43B7-864F-F99F33E25785}" name="Date if &quot;Raw start and end dates&quot; ISNUMBER" dataDxfId="14">
      <calculatedColumnFormula>IF(E2=TRUE,DATE(YEAR(A2),MONTH(F2),DAY(F2)),"Not a true date")</calculatedColumnFormula>
    </tableColumn>
    <tableColumn id="5" xr3:uid="{BD99B2F6-2C3E-46A6-8AF9-C22D1BEFE3C6}" name="Is data in &quot;Raw start and end dates&quot; a valid number" dataDxfId="13">
      <calculatedColumnFormula>ISNUMBER(F2)</calculatedColumnFormula>
    </tableColumn>
    <tableColumn id="7" xr3:uid="{6483E3F2-2D00-4599-9592-94BB41A7ADF7}" name="Raw start and end dates" dataDxfId="12"/>
    <tableColumn id="8" xr3:uid="{7C585F8E-7E68-4B4A-92FE-C8CF51A16256}" name="Text before the &quot;-&quot;" dataDxfId="11">
      <calculatedColumnFormula>LEFT(F2,FIND("-",F2)-1)</calculatedColumnFormula>
    </tableColumn>
    <tableColumn id="9" xr3:uid="{79401773-93A9-4C2F-B819-919D5A74B1AD}" name="Text after the &quot;-&quot;" dataDxfId="10">
      <calculatedColumnFormula>RIGHT(F2,LEN(F2)-SEARCH("-",F2))</calculatedColumnFormula>
    </tableColumn>
    <tableColumn id="10" xr3:uid="{4F83EC7B-6892-41D0-B9BE-9D04B2B2339C}" name="3 chars before the &quot;-&quot;" dataDxfId="9">
      <calculatedColumnFormula>MID(G2,1,3)</calculatedColumnFormula>
    </tableColumn>
    <tableColumn id="11" xr3:uid="{78DDBF65-39A0-4925-89F8-59D09CB01C49}" name="3 chars after the &quot;-&quot;" dataDxfId="8">
      <calculatedColumnFormula>MID(H2,1,3)</calculatedColumnFormula>
    </tableColumn>
    <tableColumn id="12" xr3:uid="{01A0B0CA-8F8C-482F-AF00-ABC1C191FEA9}" name="Number before the &quot;-&quot;" dataDxfId="7">
      <calculatedColumnFormula array="1">SUMPRODUCT(MID(0&amp;G2,LARGE(INDEX(ISNUMBER(--MID(G2,ROW(INDIRECT("1:"&amp;LEN(G2))),1))*ROW(INDIRECT("1:"&amp;LEN(G2))),0),ROW(INDIRECT("1:"&amp;LEN(G2))))+1,1)*10^ROW(INDIRECT("1:"&amp;LEN(G2)))/10)</calculatedColumnFormula>
    </tableColumn>
    <tableColumn id="13" xr3:uid="{060A4A47-8458-4FF5-9493-EA8DD1D1A631}" name="Number after the &quot;-&quot;" dataDxfId="6">
      <calculatedColumnFormula array="1">SUMPRODUCT(MID(0&amp;H2,LARGE(INDEX(ISNUMBER(--MID(H2,ROW(INDIRECT("1:"&amp;LEN(H2))),1))*ROW(INDIRECT("1:"&amp;LEN(H2))),0),ROW(INDIRECT("1:"&amp;LEN(H2))))+1,1)*10^ROW(INDIRECT("1:"&amp;LEN(H2)))/10)</calculatedColumnFormula>
    </tableColumn>
    <tableColumn id="14" xr3:uid="{9CD8B1C1-89D3-4ACD-9C57-FAE87C2ADC9C}" name="Calculated start month" dataDxfId="5">
      <calculatedColumnFormula>IF(ISNUMBER(SEARCH("Jan",I2)),"1",
IF(ISNUMBER(SEARCH("Feb",I2)),"2",
IF(ISNUMBER(SEARCH("Mar",I2)),"3",
IF(ISNUMBER(SEARCH("Apr",I2)),"4",
IF(ISNUMBER(SEARCH("May",I2)),"5",
IF(ISNUMBER(SEARCH("Jun",I2)),"6",
IF(ISNUMBER(SEARCH("Jul",I2)),"7",
IF(ISNUMBER(SEARCH("Aug",I2)),"8",
IF(ISNUMBER(SEARCH("Sep",I2)),"9",
IF(ISNUMBER(SEARCH("Oct",I2)),"10",
IF(ISNUMBER(SEARCH("Nov",I2)),"11",
IF(ISNUMBER(SEARCH("Dec",I2)),"12","Not available"))))))))))))</calculatedColumnFormula>
    </tableColumn>
    <tableColumn id="15" xr3:uid="{84CBA0AC-15CE-445C-AC02-0A8326DDE04A}" name="Calculated start day" dataDxfId="4">
      <calculatedColumnFormula>IF(ISNUMBER(K2),K2,"Not available")</calculatedColumnFormula>
    </tableColumn>
    <tableColumn id="16" xr3:uid="{6ECC7F9A-D34D-4D64-A025-B4F801DC7FF4}" name="Calculated end month" dataDxfId="3">
      <calculatedColumnFormula>IF(ISNUMBER(SEARCH("Jan",J2)),"1",
IF(ISNUMBER(SEARCH("Feb",J2)),"2",
IF(ISNUMBER(SEARCH("Mar",J2)),"3",
IF(ISNUMBER(SEARCH("Apr",J2)),"4",
IF(ISNUMBER(SEARCH("May",J2)),"5",
IF(ISNUMBER(SEARCH("Jun",J2)),"6",
IF(ISNUMBER(SEARCH("Jul",J2)),"7",
IF(ISNUMBER(SEARCH("Aug",J2)),"8",
IF(ISNUMBER(SEARCH("Sep",J2)),"9",
IF(ISNUMBER(SEARCH("Oct",J2)),"10",
IF(ISNUMBER(SEARCH("Nov",J2)),"11",
IF(ISNUMBER(SEARCH("Dec",J2)),"12","Not available"))))))))))))</calculatedColumnFormula>
    </tableColumn>
    <tableColumn id="17" xr3:uid="{4AEB65A1-D48D-49F2-9D2E-880A02C3CD44}" name="Calculated end day" dataDxfId="2">
      <calculatedColumnFormula>IF(ISNUMBER(L2),L2,"Not available")</calculatedColumnFormula>
    </tableColumn>
    <tableColumn id="18" xr3:uid="{14DFD576-BD8A-4B79-AA72-E2D27CD9FC2E}" name="Year from reported date" dataDxfId="1">
      <calculatedColumnFormula>YEAR(A2)</calculatedColumnFormula>
    </tableColumn>
    <tableColumn id="19" xr3:uid="{83189DC0-9151-4360-AD57-2766B2A036DC}" name="Eve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2F67-3147-4724-A5DE-E2BC728BE5D3}">
  <dimension ref="A1:R30"/>
  <sheetViews>
    <sheetView tabSelected="1" workbookViewId="0"/>
  </sheetViews>
  <sheetFormatPr defaultColWidth="9.140625" defaultRowHeight="15" outlineLevelCol="1" x14ac:dyDescent="0.25"/>
  <cols>
    <col min="1" max="1" width="20.28515625" style="2" customWidth="1"/>
    <col min="2" max="2" width="30.85546875" style="7" bestFit="1" customWidth="1"/>
    <col min="3" max="3" width="20.28515625" style="2" customWidth="1"/>
    <col min="4" max="4" width="42" style="2" customWidth="1" outlineLevel="1"/>
    <col min="5" max="5" width="46.5703125" style="2" customWidth="1" outlineLevel="1"/>
    <col min="6" max="6" width="23.85546875" style="2" customWidth="1"/>
    <col min="7" max="11" width="35.28515625" style="2" customWidth="1" outlineLevel="1"/>
    <col min="12" max="17" width="35.28515625" style="5" customWidth="1" outlineLevel="1"/>
    <col min="18" max="18" width="70.140625" style="2" bestFit="1" customWidth="1"/>
    <col min="19" max="16384" width="9.140625" style="1"/>
  </cols>
  <sheetData>
    <row r="1" spans="1:18" x14ac:dyDescent="0.25">
      <c r="A1" s="2" t="s">
        <v>1</v>
      </c>
      <c r="B1" s="7" t="s">
        <v>2</v>
      </c>
      <c r="C1" s="2" t="s">
        <v>3</v>
      </c>
      <c r="D1" s="2" t="s">
        <v>7</v>
      </c>
      <c r="E1" s="2" t="s">
        <v>6</v>
      </c>
      <c r="F1" s="2" t="s">
        <v>5</v>
      </c>
      <c r="G1" s="2" t="s">
        <v>9</v>
      </c>
      <c r="H1" s="2" t="s">
        <v>11</v>
      </c>
      <c r="I1" s="2" t="s">
        <v>12</v>
      </c>
      <c r="J1" s="2" t="s">
        <v>13</v>
      </c>
      <c r="K1" s="2" t="s">
        <v>8</v>
      </c>
      <c r="L1" s="5" t="s">
        <v>10</v>
      </c>
      <c r="M1" s="5" t="s">
        <v>14</v>
      </c>
      <c r="N1" s="5" t="s">
        <v>17</v>
      </c>
      <c r="O1" s="5" t="s">
        <v>15</v>
      </c>
      <c r="P1" s="5" t="s">
        <v>18</v>
      </c>
      <c r="Q1" s="5" t="s">
        <v>16</v>
      </c>
      <c r="R1" s="2" t="s">
        <v>4</v>
      </c>
    </row>
    <row r="2" spans="1:18" x14ac:dyDescent="0.25">
      <c r="A2" s="3">
        <v>43832</v>
      </c>
      <c r="B2" s="7" t="str">
        <f t="shared" ref="B2:B30" ca="1" si="0">IF(E2=TRUE,DATE(YEAR(A2),MONTH(F2),DAY(F2)),IF(M2="Not available","",CONCATENATE(M2,"/",N2,"/",Q2)))</f>
        <v>6/1/2020</v>
      </c>
      <c r="C2" s="3" t="str">
        <f t="shared" ref="C2:C30" ca="1" si="1">IF(E2=TRUE,DATE(YEAR(A2),MONTH(F2),DAY(F2)),
IF(O2="Not available",
IF(P2="Not available","",CONCATENATE(M2,"/",P2,"/",Q2)),
CONCATENATE(O2,"/",P2,"/",Q2)))</f>
        <v>6/8/2020</v>
      </c>
      <c r="D2" s="3" t="str">
        <f t="shared" ref="D2:D30" si="2">IF(E2=TRUE,DATE(YEAR(A2),MONTH(F2),DAY(F2)),"Not a true date")</f>
        <v>Not a true date</v>
      </c>
      <c r="E2" s="3" t="b">
        <f t="shared" ref="E2:E30" si="3">ISNUMBER(F2)</f>
        <v>0</v>
      </c>
      <c r="F2" s="8" t="s">
        <v>45</v>
      </c>
      <c r="G2" s="3" t="str">
        <f t="shared" ref="G2:G30" si="4">LEFT(F2,FIND("-",F2)-1)</f>
        <v>Jun 1</v>
      </c>
      <c r="H2" s="3" t="str">
        <f t="shared" ref="H2:H30" si="5">RIGHT(F2,LEN(F2)-SEARCH("-",F2))</f>
        <v>8</v>
      </c>
      <c r="I2" s="3" t="str">
        <f t="shared" ref="I2:I30" si="6">MID(G2,1,3)</f>
        <v>Jun</v>
      </c>
      <c r="J2" s="3" t="str">
        <f t="shared" ref="J2:J30" si="7">MID(H2,1,3)</f>
        <v>8</v>
      </c>
      <c r="K2" s="4" cm="1">
        <f t="array" aca="1" ref="K2" ca="1">SUMPRODUCT(MID(0&amp;G2,LARGE(INDEX(ISNUMBER(--MID(G2,ROW(INDIRECT("1:"&amp;LEN(G2))),1))*ROW(INDIRECT("1:"&amp;LEN(G2))),0),ROW(INDIRECT("1:"&amp;LEN(G2))))+1,1)*10^ROW(INDIRECT("1:"&amp;LEN(G2)))/10)</f>
        <v>1</v>
      </c>
      <c r="L2" s="4" cm="1">
        <f t="array" aca="1" ref="L2" ca="1">SUMPRODUCT(MID(0&amp;H2,LARGE(INDEX(ISNUMBER(--MID(H2,ROW(INDIRECT("1:"&amp;LEN(H2))),1))*ROW(INDIRECT("1:"&amp;LEN(H2))),0),ROW(INDIRECT("1:"&amp;LEN(H2))))+1,1)*10^ROW(INDIRECT("1:"&amp;LEN(H2)))/10)</f>
        <v>8</v>
      </c>
      <c r="M2" s="4" t="str">
        <f t="shared" ref="M2:M30" si="8">IF(ISNUMBER(SEARCH("Jan",I2)),"1",
IF(ISNUMBER(SEARCH("Feb",I2)),"2",
IF(ISNUMBER(SEARCH("Mar",I2)),"3",
IF(ISNUMBER(SEARCH("Apr",I2)),"4",
IF(ISNUMBER(SEARCH("May",I2)),"5",
IF(ISNUMBER(SEARCH("Jun",I2)),"6",
IF(ISNUMBER(SEARCH("Jul",I2)),"7",
IF(ISNUMBER(SEARCH("Aug",I2)),"8",
IF(ISNUMBER(SEARCH("Sep",I2)),"9",
IF(ISNUMBER(SEARCH("Oct",I2)),"10",
IF(ISNUMBER(SEARCH("Nov",I2)),"11",
IF(ISNUMBER(SEARCH("Dec",I2)),"12","Not available"))))))))))))</f>
        <v>6</v>
      </c>
      <c r="N2" s="4">
        <f t="shared" ref="N2:N30" ca="1" si="9">IF(ISNUMBER(K2),K2,"Not available")</f>
        <v>1</v>
      </c>
      <c r="O2" s="4" t="str">
        <f t="shared" ref="O2:O30" si="10">IF(ISNUMBER(SEARCH("Jan",J2)),"1",
IF(ISNUMBER(SEARCH("Feb",J2)),"2",
IF(ISNUMBER(SEARCH("Mar",J2)),"3",
IF(ISNUMBER(SEARCH("Apr",J2)),"4",
IF(ISNUMBER(SEARCH("May",J2)),"5",
IF(ISNUMBER(SEARCH("Jun",J2)),"6",
IF(ISNUMBER(SEARCH("Jul",J2)),"7",
IF(ISNUMBER(SEARCH("Aug",J2)),"8",
IF(ISNUMBER(SEARCH("Sep",J2)),"9",
IF(ISNUMBER(SEARCH("Oct",J2)),"10",
IF(ISNUMBER(SEARCH("Nov",J2)),"11",
IF(ISNUMBER(SEARCH("Dec",J2)),"12","Not available"))))))))))))</f>
        <v>Not available</v>
      </c>
      <c r="P2" s="4">
        <f t="shared" ref="P2:P30" ca="1" si="11">IF(ISNUMBER(L2),L2,"Not available")</f>
        <v>8</v>
      </c>
      <c r="Q2" s="4">
        <f t="shared" ref="Q2:Q30" si="12">YEAR(A2)</f>
        <v>2020</v>
      </c>
      <c r="R2" s="6" t="s">
        <v>19</v>
      </c>
    </row>
    <row r="3" spans="1:18" x14ac:dyDescent="0.25">
      <c r="A3" s="3">
        <v>43832</v>
      </c>
      <c r="B3" s="7">
        <f t="shared" si="0"/>
        <v>43990</v>
      </c>
      <c r="C3" s="3">
        <f t="shared" si="1"/>
        <v>43990</v>
      </c>
      <c r="D3" s="3">
        <f t="shared" si="2"/>
        <v>43990</v>
      </c>
      <c r="E3" s="3" t="b">
        <f t="shared" si="3"/>
        <v>1</v>
      </c>
      <c r="F3" s="9">
        <v>44355</v>
      </c>
      <c r="G3" s="3" t="e">
        <f t="shared" si="4"/>
        <v>#VALUE!</v>
      </c>
      <c r="H3" s="3" t="e">
        <f t="shared" si="5"/>
        <v>#VALUE!</v>
      </c>
      <c r="I3" s="3" t="e">
        <f t="shared" si="6"/>
        <v>#VALUE!</v>
      </c>
      <c r="J3" s="3" t="e">
        <f t="shared" si="7"/>
        <v>#VALUE!</v>
      </c>
      <c r="K3" s="4" t="e" cm="1">
        <f t="array" aca="1" ref="K3" ca="1">SUMPRODUCT(MID(0&amp;G3,LARGE(INDEX(ISNUMBER(--MID(G3,ROW(INDIRECT("1:"&amp;LEN(G3))),1))*ROW(INDIRECT("1:"&amp;LEN(G3))),0),ROW(INDIRECT("1:"&amp;LEN(G3))))+1,1)*10^ROW(INDIRECT("1:"&amp;LEN(G3)))/10)</f>
        <v>#VALUE!</v>
      </c>
      <c r="L3" s="4" t="e" cm="1">
        <f t="array" aca="1" ref="L3" ca="1">SUMPRODUCT(MID(0&amp;H3,LARGE(INDEX(ISNUMBER(--MID(H3,ROW(INDIRECT("1:"&amp;LEN(H3))),1))*ROW(INDIRECT("1:"&amp;LEN(H3))),0),ROW(INDIRECT("1:"&amp;LEN(H3))))+1,1)*10^ROW(INDIRECT("1:"&amp;LEN(H3)))/10)</f>
        <v>#VALUE!</v>
      </c>
      <c r="M3" s="4" t="str">
        <f t="shared" si="8"/>
        <v>Not available</v>
      </c>
      <c r="N3" s="4" t="str">
        <f t="shared" ca="1" si="9"/>
        <v>Not available</v>
      </c>
      <c r="O3" s="4" t="str">
        <f t="shared" si="10"/>
        <v>Not available</v>
      </c>
      <c r="P3" s="4" t="str">
        <f t="shared" ca="1" si="11"/>
        <v>Not available</v>
      </c>
      <c r="Q3" s="4">
        <f t="shared" si="12"/>
        <v>2020</v>
      </c>
      <c r="R3" s="6" t="s">
        <v>44</v>
      </c>
    </row>
    <row r="4" spans="1:18" x14ac:dyDescent="0.25">
      <c r="A4" s="3">
        <v>43832</v>
      </c>
      <c r="B4" s="7" t="str">
        <f t="shared" ca="1" si="0"/>
        <v>6/9/2020</v>
      </c>
      <c r="C4" s="3" t="str">
        <f t="shared" ca="1" si="1"/>
        <v>6/10/2020</v>
      </c>
      <c r="D4" s="3" t="str">
        <f t="shared" si="2"/>
        <v>Not a true date</v>
      </c>
      <c r="E4" s="3" t="b">
        <f t="shared" si="3"/>
        <v>0</v>
      </c>
      <c r="F4" s="8" t="s">
        <v>46</v>
      </c>
      <c r="G4" s="3" t="str">
        <f t="shared" si="4"/>
        <v>Jun 9</v>
      </c>
      <c r="H4" s="3" t="str">
        <f t="shared" si="5"/>
        <v>10</v>
      </c>
      <c r="I4" s="3" t="str">
        <f t="shared" si="6"/>
        <v>Jun</v>
      </c>
      <c r="J4" s="3" t="str">
        <f t="shared" si="7"/>
        <v>10</v>
      </c>
      <c r="K4" s="4" cm="1">
        <f t="array" aca="1" ref="K4" ca="1">SUMPRODUCT(MID(0&amp;G4,LARGE(INDEX(ISNUMBER(--MID(G4,ROW(INDIRECT("1:"&amp;LEN(G4))),1))*ROW(INDIRECT("1:"&amp;LEN(G4))),0),ROW(INDIRECT("1:"&amp;LEN(G4))))+1,1)*10^ROW(INDIRECT("1:"&amp;LEN(G4)))/10)</f>
        <v>9</v>
      </c>
      <c r="L4" s="4" cm="1">
        <f t="array" aca="1" ref="L4" ca="1">SUMPRODUCT(MID(0&amp;H4,LARGE(INDEX(ISNUMBER(--MID(H4,ROW(INDIRECT("1:"&amp;LEN(H4))),1))*ROW(INDIRECT("1:"&amp;LEN(H4))),0),ROW(INDIRECT("1:"&amp;LEN(H4))))+1,1)*10^ROW(INDIRECT("1:"&amp;LEN(H4)))/10)</f>
        <v>10</v>
      </c>
      <c r="M4" s="4" t="str">
        <f t="shared" si="8"/>
        <v>6</v>
      </c>
      <c r="N4" s="4">
        <f t="shared" ca="1" si="9"/>
        <v>9</v>
      </c>
      <c r="O4" s="4" t="str">
        <f t="shared" si="10"/>
        <v>Not available</v>
      </c>
      <c r="P4" s="4">
        <f t="shared" ca="1" si="11"/>
        <v>10</v>
      </c>
      <c r="Q4" s="4">
        <f t="shared" si="12"/>
        <v>2020</v>
      </c>
      <c r="R4" s="6" t="s">
        <v>43</v>
      </c>
    </row>
    <row r="5" spans="1:18" x14ac:dyDescent="0.25">
      <c r="A5" s="3">
        <v>43832</v>
      </c>
      <c r="B5" s="7" t="str">
        <f t="shared" ca="1" si="0"/>
        <v>6/11/2020</v>
      </c>
      <c r="C5" s="3" t="str">
        <f t="shared" ca="1" si="1"/>
        <v>6/12/2020</v>
      </c>
      <c r="D5" s="3" t="str">
        <f t="shared" si="2"/>
        <v>Not a true date</v>
      </c>
      <c r="E5" s="3" t="b">
        <f t="shared" si="3"/>
        <v>0</v>
      </c>
      <c r="F5" s="8" t="s">
        <v>47</v>
      </c>
      <c r="G5" s="3" t="str">
        <f t="shared" si="4"/>
        <v>Jun 11</v>
      </c>
      <c r="H5" s="3" t="str">
        <f t="shared" si="5"/>
        <v>12</v>
      </c>
      <c r="I5" s="3" t="str">
        <f t="shared" si="6"/>
        <v>Jun</v>
      </c>
      <c r="J5" s="3" t="str">
        <f t="shared" si="7"/>
        <v>12</v>
      </c>
      <c r="K5" s="4" cm="1">
        <f t="array" aca="1" ref="K5" ca="1">SUMPRODUCT(MID(0&amp;G5,LARGE(INDEX(ISNUMBER(--MID(G5,ROW(INDIRECT("1:"&amp;LEN(G5))),1))*ROW(INDIRECT("1:"&amp;LEN(G5))),0),ROW(INDIRECT("1:"&amp;LEN(G5))))+1,1)*10^ROW(INDIRECT("1:"&amp;LEN(G5)))/10)</f>
        <v>11</v>
      </c>
      <c r="L5" s="4" cm="1">
        <f t="array" aca="1" ref="L5" ca="1">SUMPRODUCT(MID(0&amp;H5,LARGE(INDEX(ISNUMBER(--MID(H5,ROW(INDIRECT("1:"&amp;LEN(H5))),1))*ROW(INDIRECT("1:"&amp;LEN(H5))),0),ROW(INDIRECT("1:"&amp;LEN(H5))))+1,1)*10^ROW(INDIRECT("1:"&amp;LEN(H5)))/10)</f>
        <v>12</v>
      </c>
      <c r="M5" s="4" t="str">
        <f t="shared" si="8"/>
        <v>6</v>
      </c>
      <c r="N5" s="4">
        <f t="shared" ca="1" si="9"/>
        <v>11</v>
      </c>
      <c r="O5" s="4" t="str">
        <f t="shared" si="10"/>
        <v>Not available</v>
      </c>
      <c r="P5" s="4">
        <f t="shared" ca="1" si="11"/>
        <v>12</v>
      </c>
      <c r="Q5" s="4">
        <f t="shared" si="12"/>
        <v>2020</v>
      </c>
      <c r="R5" s="6" t="s">
        <v>42</v>
      </c>
    </row>
    <row r="6" spans="1:18" x14ac:dyDescent="0.25">
      <c r="A6" s="3">
        <v>43832</v>
      </c>
      <c r="B6" s="7" t="str">
        <f t="shared" ca="1" si="0"/>
        <v>6/12/2020</v>
      </c>
      <c r="C6" s="3" t="str">
        <f t="shared" ca="1" si="1"/>
        <v>6/13/2020</v>
      </c>
      <c r="D6" s="3" t="str">
        <f t="shared" si="2"/>
        <v>Not a true date</v>
      </c>
      <c r="E6" s="3" t="b">
        <f t="shared" si="3"/>
        <v>0</v>
      </c>
      <c r="F6" s="8" t="s">
        <v>48</v>
      </c>
      <c r="G6" s="3" t="str">
        <f t="shared" si="4"/>
        <v>Jun 12</v>
      </c>
      <c r="H6" s="3" t="str">
        <f t="shared" si="5"/>
        <v>13</v>
      </c>
      <c r="I6" s="3" t="str">
        <f t="shared" si="6"/>
        <v>Jun</v>
      </c>
      <c r="J6" s="3" t="str">
        <f t="shared" si="7"/>
        <v>13</v>
      </c>
      <c r="K6" s="4" cm="1">
        <f t="array" aca="1" ref="K6" ca="1">SUMPRODUCT(MID(0&amp;G6,LARGE(INDEX(ISNUMBER(--MID(G6,ROW(INDIRECT("1:"&amp;LEN(G6))),1))*ROW(INDIRECT("1:"&amp;LEN(G6))),0),ROW(INDIRECT("1:"&amp;LEN(G6))))+1,1)*10^ROW(INDIRECT("1:"&amp;LEN(G6)))/10)</f>
        <v>12</v>
      </c>
      <c r="L6" s="4" cm="1">
        <f t="array" aca="1" ref="L6" ca="1">SUMPRODUCT(MID(0&amp;H6,LARGE(INDEX(ISNUMBER(--MID(H6,ROW(INDIRECT("1:"&amp;LEN(H6))),1))*ROW(INDIRECT("1:"&amp;LEN(H6))),0),ROW(INDIRECT("1:"&amp;LEN(H6))))+1,1)*10^ROW(INDIRECT("1:"&amp;LEN(H6)))/10)</f>
        <v>13</v>
      </c>
      <c r="M6" s="4" t="str">
        <f t="shared" si="8"/>
        <v>6</v>
      </c>
      <c r="N6" s="4">
        <f t="shared" ca="1" si="9"/>
        <v>12</v>
      </c>
      <c r="O6" s="4" t="str">
        <f t="shared" si="10"/>
        <v>Not available</v>
      </c>
      <c r="P6" s="4">
        <f t="shared" ca="1" si="11"/>
        <v>13</v>
      </c>
      <c r="Q6" s="4">
        <f t="shared" si="12"/>
        <v>2020</v>
      </c>
      <c r="R6" s="6" t="s">
        <v>41</v>
      </c>
    </row>
    <row r="7" spans="1:18" x14ac:dyDescent="0.25">
      <c r="A7" s="3">
        <v>43833</v>
      </c>
      <c r="B7" s="7">
        <f t="shared" si="0"/>
        <v>44027</v>
      </c>
      <c r="C7" s="3">
        <f t="shared" si="1"/>
        <v>44027</v>
      </c>
      <c r="D7" s="3">
        <f t="shared" si="2"/>
        <v>44027</v>
      </c>
      <c r="E7" s="3" t="b">
        <f t="shared" si="3"/>
        <v>1</v>
      </c>
      <c r="F7" s="9">
        <v>44392</v>
      </c>
      <c r="G7" s="3" t="e">
        <f t="shared" si="4"/>
        <v>#VALUE!</v>
      </c>
      <c r="H7" s="3" t="e">
        <f t="shared" si="5"/>
        <v>#VALUE!</v>
      </c>
      <c r="I7" s="3" t="e">
        <f t="shared" si="6"/>
        <v>#VALUE!</v>
      </c>
      <c r="J7" s="3" t="e">
        <f t="shared" si="7"/>
        <v>#VALUE!</v>
      </c>
      <c r="K7" s="4" t="e" cm="1">
        <f t="array" aca="1" ref="K7" ca="1">SUMPRODUCT(MID(0&amp;G7,LARGE(INDEX(ISNUMBER(--MID(G7,ROW(INDIRECT("1:"&amp;LEN(G7))),1))*ROW(INDIRECT("1:"&amp;LEN(G7))),0),ROW(INDIRECT("1:"&amp;LEN(G7))))+1,1)*10^ROW(INDIRECT("1:"&amp;LEN(G7)))/10)</f>
        <v>#VALUE!</v>
      </c>
      <c r="L7" s="4" t="e" cm="1">
        <f t="array" aca="1" ref="L7" ca="1">SUMPRODUCT(MID(0&amp;H7,LARGE(INDEX(ISNUMBER(--MID(H7,ROW(INDIRECT("1:"&amp;LEN(H7))),1))*ROW(INDIRECT("1:"&amp;LEN(H7))),0),ROW(INDIRECT("1:"&amp;LEN(H7))))+1,1)*10^ROW(INDIRECT("1:"&amp;LEN(H7)))/10)</f>
        <v>#VALUE!</v>
      </c>
      <c r="M7" s="4" t="str">
        <f t="shared" si="8"/>
        <v>Not available</v>
      </c>
      <c r="N7" s="4" t="str">
        <f t="shared" ca="1" si="9"/>
        <v>Not available</v>
      </c>
      <c r="O7" s="4" t="str">
        <f t="shared" si="10"/>
        <v>Not available</v>
      </c>
      <c r="P7" s="4" t="str">
        <f t="shared" ca="1" si="11"/>
        <v>Not available</v>
      </c>
      <c r="Q7" s="4">
        <f t="shared" si="12"/>
        <v>2020</v>
      </c>
      <c r="R7" s="6" t="s">
        <v>22</v>
      </c>
    </row>
    <row r="8" spans="1:18" x14ac:dyDescent="0.25">
      <c r="A8" s="3">
        <v>43833</v>
      </c>
      <c r="B8" s="7">
        <f t="shared" si="0"/>
        <v>44033</v>
      </c>
      <c r="C8" s="3">
        <f t="shared" si="1"/>
        <v>44033</v>
      </c>
      <c r="D8" s="3">
        <f t="shared" si="2"/>
        <v>44033</v>
      </c>
      <c r="E8" s="3" t="b">
        <f t="shared" si="3"/>
        <v>1</v>
      </c>
      <c r="F8" s="9">
        <v>44398</v>
      </c>
      <c r="G8" s="3" t="e">
        <f t="shared" si="4"/>
        <v>#VALUE!</v>
      </c>
      <c r="H8" s="3" t="e">
        <f t="shared" si="5"/>
        <v>#VALUE!</v>
      </c>
      <c r="I8" s="3" t="e">
        <f t="shared" si="6"/>
        <v>#VALUE!</v>
      </c>
      <c r="J8" s="3" t="e">
        <f t="shared" si="7"/>
        <v>#VALUE!</v>
      </c>
      <c r="K8" s="4" t="e" cm="1">
        <f t="array" aca="1" ref="K8" ca="1">SUMPRODUCT(MID(0&amp;G8,LARGE(INDEX(ISNUMBER(--MID(G8,ROW(INDIRECT("1:"&amp;LEN(G8))),1))*ROW(INDIRECT("1:"&amp;LEN(G8))),0),ROW(INDIRECT("1:"&amp;LEN(G8))))+1,1)*10^ROW(INDIRECT("1:"&amp;LEN(G8)))/10)</f>
        <v>#VALUE!</v>
      </c>
      <c r="L8" s="4" t="e" cm="1">
        <f t="array" aca="1" ref="L8" ca="1">SUMPRODUCT(MID(0&amp;H8,LARGE(INDEX(ISNUMBER(--MID(H8,ROW(INDIRECT("1:"&amp;LEN(H8))),1))*ROW(INDIRECT("1:"&amp;LEN(H8))),0),ROW(INDIRECT("1:"&amp;LEN(H8))))+1,1)*10^ROW(INDIRECT("1:"&amp;LEN(H8)))/10)</f>
        <v>#VALUE!</v>
      </c>
      <c r="M8" s="4" t="str">
        <f t="shared" si="8"/>
        <v>Not available</v>
      </c>
      <c r="N8" s="4" t="str">
        <f t="shared" ca="1" si="9"/>
        <v>Not available</v>
      </c>
      <c r="O8" s="4" t="str">
        <f t="shared" si="10"/>
        <v>Not available</v>
      </c>
      <c r="P8" s="4" t="str">
        <f t="shared" ca="1" si="11"/>
        <v>Not available</v>
      </c>
      <c r="Q8" s="4">
        <f t="shared" si="12"/>
        <v>2020</v>
      </c>
      <c r="R8" s="6" t="s">
        <v>40</v>
      </c>
    </row>
    <row r="9" spans="1:18" x14ac:dyDescent="0.25">
      <c r="A9" s="3">
        <v>43833</v>
      </c>
      <c r="B9" s="7">
        <f t="shared" si="0"/>
        <v>44004</v>
      </c>
      <c r="C9" s="3">
        <f t="shared" si="1"/>
        <v>44004</v>
      </c>
      <c r="D9" s="3">
        <f t="shared" si="2"/>
        <v>44004</v>
      </c>
      <c r="E9" s="3" t="b">
        <f t="shared" si="3"/>
        <v>1</v>
      </c>
      <c r="F9" s="9">
        <v>44369</v>
      </c>
      <c r="G9" s="3" t="e">
        <f t="shared" si="4"/>
        <v>#VALUE!</v>
      </c>
      <c r="H9" s="3" t="e">
        <f t="shared" si="5"/>
        <v>#VALUE!</v>
      </c>
      <c r="I9" s="3" t="e">
        <f t="shared" si="6"/>
        <v>#VALUE!</v>
      </c>
      <c r="J9" s="3" t="e">
        <f t="shared" si="7"/>
        <v>#VALUE!</v>
      </c>
      <c r="K9" s="4" t="e" cm="1">
        <f t="array" aca="1" ref="K9" ca="1">SUMPRODUCT(MID(0&amp;G9,LARGE(INDEX(ISNUMBER(--MID(G9,ROW(INDIRECT("1:"&amp;LEN(G9))),1))*ROW(INDIRECT("1:"&amp;LEN(G9))),0),ROW(INDIRECT("1:"&amp;LEN(G9))))+1,1)*10^ROW(INDIRECT("1:"&amp;LEN(G9)))/10)</f>
        <v>#VALUE!</v>
      </c>
      <c r="L9" s="4" t="e" cm="1">
        <f t="array" aca="1" ref="L9" ca="1">SUMPRODUCT(MID(0&amp;H9,LARGE(INDEX(ISNUMBER(--MID(H9,ROW(INDIRECT("1:"&amp;LEN(H9))),1))*ROW(INDIRECT("1:"&amp;LEN(H9))),0),ROW(INDIRECT("1:"&amp;LEN(H9))))+1,1)*10^ROW(INDIRECT("1:"&amp;LEN(H9)))/10)</f>
        <v>#VALUE!</v>
      </c>
      <c r="M9" s="4" t="str">
        <f t="shared" si="8"/>
        <v>Not available</v>
      </c>
      <c r="N9" s="4" t="str">
        <f t="shared" ca="1" si="9"/>
        <v>Not available</v>
      </c>
      <c r="O9" s="4" t="str">
        <f t="shared" si="10"/>
        <v>Not available</v>
      </c>
      <c r="P9" s="4" t="str">
        <f t="shared" ca="1" si="11"/>
        <v>Not available</v>
      </c>
      <c r="Q9" s="4">
        <f t="shared" si="12"/>
        <v>2020</v>
      </c>
      <c r="R9" s="6" t="s">
        <v>39</v>
      </c>
    </row>
    <row r="10" spans="1:18" x14ac:dyDescent="0.25">
      <c r="A10" s="3">
        <v>43833</v>
      </c>
      <c r="B10" s="7" t="str">
        <f t="shared" ca="1" si="0"/>
        <v>6/23/2020</v>
      </c>
      <c r="C10" s="3" t="str">
        <f t="shared" ca="1" si="1"/>
        <v>6/28/2020</v>
      </c>
      <c r="D10" s="3" t="str">
        <f t="shared" si="2"/>
        <v>Not a true date</v>
      </c>
      <c r="E10" s="3" t="b">
        <f t="shared" si="3"/>
        <v>0</v>
      </c>
      <c r="F10" s="8" t="s">
        <v>49</v>
      </c>
      <c r="G10" s="3" t="str">
        <f t="shared" si="4"/>
        <v>Jun 23</v>
      </c>
      <c r="H10" s="3" t="str">
        <f t="shared" si="5"/>
        <v>28</v>
      </c>
      <c r="I10" s="3" t="str">
        <f t="shared" si="6"/>
        <v>Jun</v>
      </c>
      <c r="J10" s="3" t="str">
        <f t="shared" si="7"/>
        <v>28</v>
      </c>
      <c r="K10" s="4" cm="1">
        <f t="array" aca="1" ref="K10" ca="1">SUMPRODUCT(MID(0&amp;G10,LARGE(INDEX(ISNUMBER(--MID(G10,ROW(INDIRECT("1:"&amp;LEN(G10))),1))*ROW(INDIRECT("1:"&amp;LEN(G10))),0),ROW(INDIRECT("1:"&amp;LEN(G10))))+1,1)*10^ROW(INDIRECT("1:"&amp;LEN(G10)))/10)</f>
        <v>23</v>
      </c>
      <c r="L10" s="4" cm="1">
        <f t="array" aca="1" ref="L10" ca="1">SUMPRODUCT(MID(0&amp;H10,LARGE(INDEX(ISNUMBER(--MID(H10,ROW(INDIRECT("1:"&amp;LEN(H10))),1))*ROW(INDIRECT("1:"&amp;LEN(H10))),0),ROW(INDIRECT("1:"&amp;LEN(H10))))+1,1)*10^ROW(INDIRECT("1:"&amp;LEN(H10)))/10)</f>
        <v>28</v>
      </c>
      <c r="M10" s="4" t="str">
        <f t="shared" si="8"/>
        <v>6</v>
      </c>
      <c r="N10" s="4">
        <f t="shared" ca="1" si="9"/>
        <v>23</v>
      </c>
      <c r="O10" s="4" t="str">
        <f t="shared" si="10"/>
        <v>Not available</v>
      </c>
      <c r="P10" s="4">
        <f t="shared" ca="1" si="11"/>
        <v>28</v>
      </c>
      <c r="Q10" s="4">
        <f t="shared" si="12"/>
        <v>2020</v>
      </c>
      <c r="R10" s="6" t="s">
        <v>26</v>
      </c>
    </row>
    <row r="11" spans="1:18" x14ac:dyDescent="0.25">
      <c r="A11" s="3">
        <v>43833</v>
      </c>
      <c r="B11" s="7">
        <f t="shared" si="0"/>
        <v>44016</v>
      </c>
      <c r="C11" s="3">
        <f t="shared" si="1"/>
        <v>44016</v>
      </c>
      <c r="D11" s="3">
        <f t="shared" si="2"/>
        <v>44016</v>
      </c>
      <c r="E11" s="3" t="b">
        <f t="shared" si="3"/>
        <v>1</v>
      </c>
      <c r="F11" s="9">
        <v>44381</v>
      </c>
      <c r="G11" s="3" t="e">
        <f t="shared" si="4"/>
        <v>#VALUE!</v>
      </c>
      <c r="H11" s="3" t="e">
        <f t="shared" si="5"/>
        <v>#VALUE!</v>
      </c>
      <c r="I11" s="3" t="e">
        <f t="shared" si="6"/>
        <v>#VALUE!</v>
      </c>
      <c r="J11" s="3" t="e">
        <f t="shared" si="7"/>
        <v>#VALUE!</v>
      </c>
      <c r="K11" s="4" t="e" cm="1">
        <f t="array" aca="1" ref="K11" ca="1">SUMPRODUCT(MID(0&amp;G11,LARGE(INDEX(ISNUMBER(--MID(G11,ROW(INDIRECT("1:"&amp;LEN(G11))),1))*ROW(INDIRECT("1:"&amp;LEN(G11))),0),ROW(INDIRECT("1:"&amp;LEN(G11))))+1,1)*10^ROW(INDIRECT("1:"&amp;LEN(G11)))/10)</f>
        <v>#VALUE!</v>
      </c>
      <c r="L11" s="4" t="e" cm="1">
        <f t="array" aca="1" ref="L11" ca="1">SUMPRODUCT(MID(0&amp;H11,LARGE(INDEX(ISNUMBER(--MID(H11,ROW(INDIRECT("1:"&amp;LEN(H11))),1))*ROW(INDIRECT("1:"&amp;LEN(H11))),0),ROW(INDIRECT("1:"&amp;LEN(H11))))+1,1)*10^ROW(INDIRECT("1:"&amp;LEN(H11)))/10)</f>
        <v>#VALUE!</v>
      </c>
      <c r="M11" s="4" t="str">
        <f t="shared" si="8"/>
        <v>Not available</v>
      </c>
      <c r="N11" s="4" t="str">
        <f t="shared" ca="1" si="9"/>
        <v>Not available</v>
      </c>
      <c r="O11" s="4" t="str">
        <f t="shared" si="10"/>
        <v>Not available</v>
      </c>
      <c r="P11" s="4" t="str">
        <f t="shared" ca="1" si="11"/>
        <v>Not available</v>
      </c>
      <c r="Q11" s="4">
        <f t="shared" si="12"/>
        <v>2020</v>
      </c>
      <c r="R11" s="6" t="s">
        <v>38</v>
      </c>
    </row>
    <row r="12" spans="1:18" x14ac:dyDescent="0.25">
      <c r="A12" s="3">
        <v>43833</v>
      </c>
      <c r="B12" s="7" t="str">
        <f t="shared" ca="1" si="0"/>
        <v>7/5/2020</v>
      </c>
      <c r="C12" s="3" t="str">
        <f t="shared" ca="1" si="1"/>
        <v>7/8/2020</v>
      </c>
      <c r="D12" s="3" t="str">
        <f t="shared" si="2"/>
        <v>Not a true date</v>
      </c>
      <c r="E12" s="3" t="b">
        <f t="shared" si="3"/>
        <v>0</v>
      </c>
      <c r="F12" s="8" t="s">
        <v>50</v>
      </c>
      <c r="G12" s="3" t="str">
        <f t="shared" si="4"/>
        <v>Jul 5</v>
      </c>
      <c r="H12" s="3" t="str">
        <f t="shared" si="5"/>
        <v>8</v>
      </c>
      <c r="I12" s="3" t="str">
        <f t="shared" si="6"/>
        <v>Jul</v>
      </c>
      <c r="J12" s="3" t="str">
        <f t="shared" si="7"/>
        <v>8</v>
      </c>
      <c r="K12" s="4" cm="1">
        <f t="array" aca="1" ref="K12" ca="1">SUMPRODUCT(MID(0&amp;G12,LARGE(INDEX(ISNUMBER(--MID(G12,ROW(INDIRECT("1:"&amp;LEN(G12))),1))*ROW(INDIRECT("1:"&amp;LEN(G12))),0),ROW(INDIRECT("1:"&amp;LEN(G12))))+1,1)*10^ROW(INDIRECT("1:"&amp;LEN(G12)))/10)</f>
        <v>5</v>
      </c>
      <c r="L12" s="4" cm="1">
        <f t="array" aca="1" ref="L12" ca="1">SUMPRODUCT(MID(0&amp;H12,LARGE(INDEX(ISNUMBER(--MID(H12,ROW(INDIRECT("1:"&amp;LEN(H12))),1))*ROW(INDIRECT("1:"&amp;LEN(H12))),0),ROW(INDIRECT("1:"&amp;LEN(H12))))+1,1)*10^ROW(INDIRECT("1:"&amp;LEN(H12)))/10)</f>
        <v>8</v>
      </c>
      <c r="M12" s="4" t="str">
        <f t="shared" si="8"/>
        <v>7</v>
      </c>
      <c r="N12" s="4">
        <f t="shared" ca="1" si="9"/>
        <v>5</v>
      </c>
      <c r="O12" s="4" t="str">
        <f t="shared" si="10"/>
        <v>Not available</v>
      </c>
      <c r="P12" s="4">
        <f t="shared" ca="1" si="11"/>
        <v>8</v>
      </c>
      <c r="Q12" s="4">
        <f t="shared" si="12"/>
        <v>2020</v>
      </c>
      <c r="R12" s="6" t="s">
        <v>37</v>
      </c>
    </row>
    <row r="13" spans="1:18" x14ac:dyDescent="0.25">
      <c r="A13" s="3">
        <v>43833</v>
      </c>
      <c r="B13" s="7" t="str">
        <f t="shared" ca="1" si="0"/>
        <v>7/9/2020</v>
      </c>
      <c r="C13" s="3" t="str">
        <f t="shared" ca="1" si="1"/>
        <v>7/10/2020</v>
      </c>
      <c r="D13" s="3" t="str">
        <f t="shared" si="2"/>
        <v>Not a true date</v>
      </c>
      <c r="E13" s="3" t="b">
        <f t="shared" si="3"/>
        <v>0</v>
      </c>
      <c r="F13" s="8" t="s">
        <v>51</v>
      </c>
      <c r="G13" s="3" t="str">
        <f t="shared" si="4"/>
        <v>Jul 9</v>
      </c>
      <c r="H13" s="3" t="str">
        <f t="shared" si="5"/>
        <v>10</v>
      </c>
      <c r="I13" s="3" t="str">
        <f t="shared" si="6"/>
        <v>Jul</v>
      </c>
      <c r="J13" s="3" t="str">
        <f t="shared" si="7"/>
        <v>10</v>
      </c>
      <c r="K13" s="4" cm="1">
        <f t="array" aca="1" ref="K13" ca="1">SUMPRODUCT(MID(0&amp;G13,LARGE(INDEX(ISNUMBER(--MID(G13,ROW(INDIRECT("1:"&amp;LEN(G13))),1))*ROW(INDIRECT("1:"&amp;LEN(G13))),0),ROW(INDIRECT("1:"&amp;LEN(G13))))+1,1)*10^ROW(INDIRECT("1:"&amp;LEN(G13)))/10)</f>
        <v>9</v>
      </c>
      <c r="L13" s="4" cm="1">
        <f t="array" aca="1" ref="L13" ca="1">SUMPRODUCT(MID(0&amp;H13,LARGE(INDEX(ISNUMBER(--MID(H13,ROW(INDIRECT("1:"&amp;LEN(H13))),1))*ROW(INDIRECT("1:"&amp;LEN(H13))),0),ROW(INDIRECT("1:"&amp;LEN(H13))))+1,1)*10^ROW(INDIRECT("1:"&amp;LEN(H13)))/10)</f>
        <v>10</v>
      </c>
      <c r="M13" s="4" t="str">
        <f t="shared" si="8"/>
        <v>7</v>
      </c>
      <c r="N13" s="4">
        <f t="shared" ca="1" si="9"/>
        <v>9</v>
      </c>
      <c r="O13" s="4" t="str">
        <f t="shared" si="10"/>
        <v>Not available</v>
      </c>
      <c r="P13" s="4">
        <f t="shared" ca="1" si="11"/>
        <v>10</v>
      </c>
      <c r="Q13" s="4">
        <f t="shared" si="12"/>
        <v>2020</v>
      </c>
      <c r="R13" s="6" t="s">
        <v>36</v>
      </c>
    </row>
    <row r="14" spans="1:18" x14ac:dyDescent="0.25">
      <c r="A14" s="3">
        <v>43836</v>
      </c>
      <c r="B14" s="7" t="str">
        <f t="shared" ca="1" si="0"/>
        <v>7/12/2020</v>
      </c>
      <c r="C14" s="3" t="str">
        <f t="shared" ca="1" si="1"/>
        <v>7/13/2020</v>
      </c>
      <c r="D14" s="3" t="str">
        <f t="shared" si="2"/>
        <v>Not a true date</v>
      </c>
      <c r="E14" s="3" t="b">
        <f t="shared" si="3"/>
        <v>0</v>
      </c>
      <c r="F14" s="8" t="s">
        <v>52</v>
      </c>
      <c r="G14" s="3" t="str">
        <f t="shared" si="4"/>
        <v>Jul 12</v>
      </c>
      <c r="H14" s="3" t="str">
        <f t="shared" si="5"/>
        <v>13</v>
      </c>
      <c r="I14" s="3" t="str">
        <f t="shared" si="6"/>
        <v>Jul</v>
      </c>
      <c r="J14" s="3" t="str">
        <f t="shared" si="7"/>
        <v>13</v>
      </c>
      <c r="K14" s="4" cm="1">
        <f t="array" aca="1" ref="K14" ca="1">SUMPRODUCT(MID(0&amp;G14,LARGE(INDEX(ISNUMBER(--MID(G14,ROW(INDIRECT("1:"&amp;LEN(G14))),1))*ROW(INDIRECT("1:"&amp;LEN(G14))),0),ROW(INDIRECT("1:"&amp;LEN(G14))))+1,1)*10^ROW(INDIRECT("1:"&amp;LEN(G14)))/10)</f>
        <v>12</v>
      </c>
      <c r="L14" s="4" cm="1">
        <f t="array" aca="1" ref="L14" ca="1">SUMPRODUCT(MID(0&amp;H14,LARGE(INDEX(ISNUMBER(--MID(H14,ROW(INDIRECT("1:"&amp;LEN(H14))),1))*ROW(INDIRECT("1:"&amp;LEN(H14))),0),ROW(INDIRECT("1:"&amp;LEN(H14))))+1,1)*10^ROW(INDIRECT("1:"&amp;LEN(H14)))/10)</f>
        <v>13</v>
      </c>
      <c r="M14" s="4" t="str">
        <f t="shared" si="8"/>
        <v>7</v>
      </c>
      <c r="N14" s="4">
        <f t="shared" ca="1" si="9"/>
        <v>12</v>
      </c>
      <c r="O14" s="4" t="str">
        <f t="shared" si="10"/>
        <v>Not available</v>
      </c>
      <c r="P14" s="4">
        <f t="shared" ca="1" si="11"/>
        <v>13</v>
      </c>
      <c r="Q14" s="4">
        <f t="shared" si="12"/>
        <v>2020</v>
      </c>
      <c r="R14" s="6" t="s">
        <v>35</v>
      </c>
    </row>
    <row r="15" spans="1:18" x14ac:dyDescent="0.25">
      <c r="A15" s="3">
        <v>43836</v>
      </c>
      <c r="B15" s="7" t="str">
        <f t="shared" ca="1" si="0"/>
        <v>8/8/2020</v>
      </c>
      <c r="C15" s="3" t="str">
        <f t="shared" ca="1" si="1"/>
        <v>8/9/2020</v>
      </c>
      <c r="D15" s="3" t="str">
        <f t="shared" si="2"/>
        <v>Not a true date</v>
      </c>
      <c r="E15" s="3" t="b">
        <f t="shared" si="3"/>
        <v>0</v>
      </c>
      <c r="F15" s="8" t="s">
        <v>0</v>
      </c>
      <c r="G15" s="3" t="str">
        <f t="shared" si="4"/>
        <v>Aug 8</v>
      </c>
      <c r="H15" s="3" t="str">
        <f t="shared" si="5"/>
        <v>9</v>
      </c>
      <c r="I15" s="3" t="str">
        <f t="shared" si="6"/>
        <v>Aug</v>
      </c>
      <c r="J15" s="3" t="str">
        <f t="shared" si="7"/>
        <v>9</v>
      </c>
      <c r="K15" s="4" cm="1">
        <f t="array" aca="1" ref="K15" ca="1">SUMPRODUCT(MID(0&amp;G15,LARGE(INDEX(ISNUMBER(--MID(G15,ROW(INDIRECT("1:"&amp;LEN(G15))),1))*ROW(INDIRECT("1:"&amp;LEN(G15))),0),ROW(INDIRECT("1:"&amp;LEN(G15))))+1,1)*10^ROW(INDIRECT("1:"&amp;LEN(G15)))/10)</f>
        <v>8</v>
      </c>
      <c r="L15" s="4" cm="1">
        <f t="array" aca="1" ref="L15" ca="1">SUMPRODUCT(MID(0&amp;H15,LARGE(INDEX(ISNUMBER(--MID(H15,ROW(INDIRECT("1:"&amp;LEN(H15))),1))*ROW(INDIRECT("1:"&amp;LEN(H15))),0),ROW(INDIRECT("1:"&amp;LEN(H15))))+1,1)*10^ROW(INDIRECT("1:"&amp;LEN(H15)))/10)</f>
        <v>9</v>
      </c>
      <c r="M15" s="4" t="str">
        <f t="shared" si="8"/>
        <v>8</v>
      </c>
      <c r="N15" s="4">
        <f t="shared" ca="1" si="9"/>
        <v>8</v>
      </c>
      <c r="O15" s="4" t="str">
        <f t="shared" si="10"/>
        <v>Not available</v>
      </c>
      <c r="P15" s="4">
        <f t="shared" ca="1" si="11"/>
        <v>9</v>
      </c>
      <c r="Q15" s="4">
        <f t="shared" si="12"/>
        <v>2020</v>
      </c>
      <c r="R15" s="6" t="s">
        <v>34</v>
      </c>
    </row>
    <row r="16" spans="1:18" x14ac:dyDescent="0.25">
      <c r="A16" s="3">
        <v>43836</v>
      </c>
      <c r="B16" s="7">
        <f t="shared" si="0"/>
        <v>44053</v>
      </c>
      <c r="C16" s="3">
        <f t="shared" si="1"/>
        <v>44053</v>
      </c>
      <c r="D16" s="3">
        <f t="shared" si="2"/>
        <v>44053</v>
      </c>
      <c r="E16" s="3" t="b">
        <f t="shared" si="3"/>
        <v>1</v>
      </c>
      <c r="F16" s="9">
        <v>44418</v>
      </c>
      <c r="G16" s="3" t="e">
        <f t="shared" si="4"/>
        <v>#VALUE!</v>
      </c>
      <c r="H16" s="3" t="e">
        <f t="shared" si="5"/>
        <v>#VALUE!</v>
      </c>
      <c r="I16" s="3" t="e">
        <f t="shared" si="6"/>
        <v>#VALUE!</v>
      </c>
      <c r="J16" s="3" t="e">
        <f t="shared" si="7"/>
        <v>#VALUE!</v>
      </c>
      <c r="K16" s="4" t="e" cm="1">
        <f t="array" aca="1" ref="K16" ca="1">SUMPRODUCT(MID(0&amp;G16,LARGE(INDEX(ISNUMBER(--MID(G16,ROW(INDIRECT("1:"&amp;LEN(G16))),1))*ROW(INDIRECT("1:"&amp;LEN(G16))),0),ROW(INDIRECT("1:"&amp;LEN(G16))))+1,1)*10^ROW(INDIRECT("1:"&amp;LEN(G16)))/10)</f>
        <v>#VALUE!</v>
      </c>
      <c r="L16" s="4" t="e" cm="1">
        <f t="array" aca="1" ref="L16" ca="1">SUMPRODUCT(MID(0&amp;H16,LARGE(INDEX(ISNUMBER(--MID(H16,ROW(INDIRECT("1:"&amp;LEN(H16))),1))*ROW(INDIRECT("1:"&amp;LEN(H16))),0),ROW(INDIRECT("1:"&amp;LEN(H16))))+1,1)*10^ROW(INDIRECT("1:"&amp;LEN(H16)))/10)</f>
        <v>#VALUE!</v>
      </c>
      <c r="M16" s="4" t="str">
        <f t="shared" si="8"/>
        <v>Not available</v>
      </c>
      <c r="N16" s="4" t="str">
        <f t="shared" ca="1" si="9"/>
        <v>Not available</v>
      </c>
      <c r="O16" s="4" t="str">
        <f t="shared" si="10"/>
        <v>Not available</v>
      </c>
      <c r="P16" s="4" t="str">
        <f t="shared" ca="1" si="11"/>
        <v>Not available</v>
      </c>
      <c r="Q16" s="4">
        <f t="shared" si="12"/>
        <v>2020</v>
      </c>
      <c r="R16" s="6" t="s">
        <v>33</v>
      </c>
    </row>
    <row r="17" spans="1:18" x14ac:dyDescent="0.25">
      <c r="A17" s="3">
        <v>43836</v>
      </c>
      <c r="B17" s="7">
        <f t="shared" si="0"/>
        <v>44055</v>
      </c>
      <c r="C17" s="3">
        <f t="shared" si="1"/>
        <v>44055</v>
      </c>
      <c r="D17" s="3">
        <f t="shared" si="2"/>
        <v>44055</v>
      </c>
      <c r="E17" s="3" t="b">
        <f t="shared" si="3"/>
        <v>1</v>
      </c>
      <c r="F17" s="9">
        <v>44420</v>
      </c>
      <c r="G17" s="3" t="e">
        <f t="shared" si="4"/>
        <v>#VALUE!</v>
      </c>
      <c r="H17" s="3" t="e">
        <f t="shared" si="5"/>
        <v>#VALUE!</v>
      </c>
      <c r="I17" s="3" t="e">
        <f t="shared" si="6"/>
        <v>#VALUE!</v>
      </c>
      <c r="J17" s="3" t="e">
        <f t="shared" si="7"/>
        <v>#VALUE!</v>
      </c>
      <c r="K17" s="4" t="e" cm="1">
        <f t="array" aca="1" ref="K17" ca="1">SUMPRODUCT(MID(0&amp;G17,LARGE(INDEX(ISNUMBER(--MID(G17,ROW(INDIRECT("1:"&amp;LEN(G17))),1))*ROW(INDIRECT("1:"&amp;LEN(G17))),0),ROW(INDIRECT("1:"&amp;LEN(G17))))+1,1)*10^ROW(INDIRECT("1:"&amp;LEN(G17)))/10)</f>
        <v>#VALUE!</v>
      </c>
      <c r="L17" s="4" t="e" cm="1">
        <f t="array" aca="1" ref="L17" ca="1">SUMPRODUCT(MID(0&amp;H17,LARGE(INDEX(ISNUMBER(--MID(H17,ROW(INDIRECT("1:"&amp;LEN(H17))),1))*ROW(INDIRECT("1:"&amp;LEN(H17))),0),ROW(INDIRECT("1:"&amp;LEN(H17))))+1,1)*10^ROW(INDIRECT("1:"&amp;LEN(H17)))/10)</f>
        <v>#VALUE!</v>
      </c>
      <c r="M17" s="4" t="str">
        <f t="shared" si="8"/>
        <v>Not available</v>
      </c>
      <c r="N17" s="4" t="str">
        <f t="shared" ca="1" si="9"/>
        <v>Not available</v>
      </c>
      <c r="O17" s="4" t="str">
        <f t="shared" si="10"/>
        <v>Not available</v>
      </c>
      <c r="P17" s="4" t="str">
        <f t="shared" ca="1" si="11"/>
        <v>Not available</v>
      </c>
      <c r="Q17" s="4">
        <f t="shared" si="12"/>
        <v>2020</v>
      </c>
      <c r="R17" s="6" t="s">
        <v>32</v>
      </c>
    </row>
    <row r="18" spans="1:18" x14ac:dyDescent="0.25">
      <c r="A18" s="3">
        <v>43836</v>
      </c>
      <c r="B18" s="7">
        <f t="shared" si="0"/>
        <v>44056</v>
      </c>
      <c r="C18" s="3">
        <f t="shared" si="1"/>
        <v>44056</v>
      </c>
      <c r="D18" s="3">
        <f t="shared" si="2"/>
        <v>44056</v>
      </c>
      <c r="E18" s="3" t="b">
        <f t="shared" si="3"/>
        <v>1</v>
      </c>
      <c r="F18" s="9">
        <v>44421</v>
      </c>
      <c r="G18" s="3" t="e">
        <f t="shared" si="4"/>
        <v>#VALUE!</v>
      </c>
      <c r="H18" s="3" t="e">
        <f t="shared" si="5"/>
        <v>#VALUE!</v>
      </c>
      <c r="I18" s="3" t="e">
        <f t="shared" si="6"/>
        <v>#VALUE!</v>
      </c>
      <c r="J18" s="3" t="e">
        <f t="shared" si="7"/>
        <v>#VALUE!</v>
      </c>
      <c r="K18" s="4" t="e" cm="1">
        <f t="array" aca="1" ref="K18" ca="1">SUMPRODUCT(MID(0&amp;G18,LARGE(INDEX(ISNUMBER(--MID(G18,ROW(INDIRECT("1:"&amp;LEN(G18))),1))*ROW(INDIRECT("1:"&amp;LEN(G18))),0),ROW(INDIRECT("1:"&amp;LEN(G18))))+1,1)*10^ROW(INDIRECT("1:"&amp;LEN(G18)))/10)</f>
        <v>#VALUE!</v>
      </c>
      <c r="L18" s="4" t="e" cm="1">
        <f t="array" aca="1" ref="L18" ca="1">SUMPRODUCT(MID(0&amp;H18,LARGE(INDEX(ISNUMBER(--MID(H18,ROW(INDIRECT("1:"&amp;LEN(H18))),1))*ROW(INDIRECT("1:"&amp;LEN(H18))),0),ROW(INDIRECT("1:"&amp;LEN(H18))))+1,1)*10^ROW(INDIRECT("1:"&amp;LEN(H18)))/10)</f>
        <v>#VALUE!</v>
      </c>
      <c r="M18" s="4" t="str">
        <f t="shared" si="8"/>
        <v>Not available</v>
      </c>
      <c r="N18" s="4" t="str">
        <f t="shared" ca="1" si="9"/>
        <v>Not available</v>
      </c>
      <c r="O18" s="4" t="str">
        <f t="shared" si="10"/>
        <v>Not available</v>
      </c>
      <c r="P18" s="4" t="str">
        <f t="shared" ca="1" si="11"/>
        <v>Not available</v>
      </c>
      <c r="Q18" s="4">
        <f t="shared" si="12"/>
        <v>2020</v>
      </c>
      <c r="R18" s="6" t="s">
        <v>31</v>
      </c>
    </row>
    <row r="19" spans="1:18" x14ac:dyDescent="0.25">
      <c r="A19" s="3">
        <v>43836</v>
      </c>
      <c r="B19" s="7">
        <f t="shared" si="0"/>
        <v>44057</v>
      </c>
      <c r="C19" s="3">
        <f t="shared" si="1"/>
        <v>44057</v>
      </c>
      <c r="D19" s="3">
        <f t="shared" si="2"/>
        <v>44057</v>
      </c>
      <c r="E19" s="3" t="b">
        <f t="shared" si="3"/>
        <v>1</v>
      </c>
      <c r="F19" s="9">
        <v>44422</v>
      </c>
      <c r="G19" s="3" t="e">
        <f t="shared" si="4"/>
        <v>#VALUE!</v>
      </c>
      <c r="H19" s="3" t="e">
        <f t="shared" si="5"/>
        <v>#VALUE!</v>
      </c>
      <c r="I19" s="3" t="e">
        <f t="shared" si="6"/>
        <v>#VALUE!</v>
      </c>
      <c r="J19" s="3" t="e">
        <f t="shared" si="7"/>
        <v>#VALUE!</v>
      </c>
      <c r="K19" s="4" t="e" cm="1">
        <f t="array" aca="1" ref="K19" ca="1">SUMPRODUCT(MID(0&amp;G19,LARGE(INDEX(ISNUMBER(--MID(G19,ROW(INDIRECT("1:"&amp;LEN(G19))),1))*ROW(INDIRECT("1:"&amp;LEN(G19))),0),ROW(INDIRECT("1:"&amp;LEN(G19))))+1,1)*10^ROW(INDIRECT("1:"&amp;LEN(G19)))/10)</f>
        <v>#VALUE!</v>
      </c>
      <c r="L19" s="4" t="e" cm="1">
        <f t="array" aca="1" ref="L19" ca="1">SUMPRODUCT(MID(0&amp;H19,LARGE(INDEX(ISNUMBER(--MID(H19,ROW(INDIRECT("1:"&amp;LEN(H19))),1))*ROW(INDIRECT("1:"&amp;LEN(H19))),0),ROW(INDIRECT("1:"&amp;LEN(H19))))+1,1)*10^ROW(INDIRECT("1:"&amp;LEN(H19)))/10)</f>
        <v>#VALUE!</v>
      </c>
      <c r="M19" s="4" t="str">
        <f t="shared" si="8"/>
        <v>Not available</v>
      </c>
      <c r="N19" s="4" t="str">
        <f t="shared" ca="1" si="9"/>
        <v>Not available</v>
      </c>
      <c r="O19" s="4" t="str">
        <f t="shared" si="10"/>
        <v>Not available</v>
      </c>
      <c r="P19" s="4" t="str">
        <f t="shared" ca="1" si="11"/>
        <v>Not available</v>
      </c>
      <c r="Q19" s="4">
        <f t="shared" si="12"/>
        <v>2020</v>
      </c>
      <c r="R19" s="6" t="s">
        <v>30</v>
      </c>
    </row>
    <row r="20" spans="1:18" x14ac:dyDescent="0.25">
      <c r="A20" s="3">
        <v>43837</v>
      </c>
      <c r="B20" s="7" t="str">
        <f t="shared" ca="1" si="0"/>
        <v>8/16/2020</v>
      </c>
      <c r="C20" s="3" t="str">
        <f t="shared" ca="1" si="1"/>
        <v>8/19/2020</v>
      </c>
      <c r="D20" s="3" t="str">
        <f t="shared" si="2"/>
        <v>Not a true date</v>
      </c>
      <c r="E20" s="3" t="b">
        <f t="shared" si="3"/>
        <v>0</v>
      </c>
      <c r="F20" s="8" t="s">
        <v>53</v>
      </c>
      <c r="G20" s="3" t="str">
        <f t="shared" si="4"/>
        <v>Aug 16</v>
      </c>
      <c r="H20" s="3" t="str">
        <f t="shared" si="5"/>
        <v>19</v>
      </c>
      <c r="I20" s="3" t="str">
        <f t="shared" si="6"/>
        <v>Aug</v>
      </c>
      <c r="J20" s="3" t="str">
        <f t="shared" si="7"/>
        <v>19</v>
      </c>
      <c r="K20" s="4" cm="1">
        <f t="array" aca="1" ref="K20" ca="1">SUMPRODUCT(MID(0&amp;G20,LARGE(INDEX(ISNUMBER(--MID(G20,ROW(INDIRECT("1:"&amp;LEN(G20))),1))*ROW(INDIRECT("1:"&amp;LEN(G20))),0),ROW(INDIRECT("1:"&amp;LEN(G20))))+1,1)*10^ROW(INDIRECT("1:"&amp;LEN(G20)))/10)</f>
        <v>16</v>
      </c>
      <c r="L20" s="4" cm="1">
        <f t="array" aca="1" ref="L20" ca="1">SUMPRODUCT(MID(0&amp;H20,LARGE(INDEX(ISNUMBER(--MID(H20,ROW(INDIRECT("1:"&amp;LEN(H20))),1))*ROW(INDIRECT("1:"&amp;LEN(H20))),0),ROW(INDIRECT("1:"&amp;LEN(H20))))+1,1)*10^ROW(INDIRECT("1:"&amp;LEN(H20)))/10)</f>
        <v>19</v>
      </c>
      <c r="M20" s="4" t="str">
        <f t="shared" si="8"/>
        <v>8</v>
      </c>
      <c r="N20" s="4">
        <f t="shared" ca="1" si="9"/>
        <v>16</v>
      </c>
      <c r="O20" s="4" t="str">
        <f t="shared" si="10"/>
        <v>Not available</v>
      </c>
      <c r="P20" s="4">
        <f t="shared" ca="1" si="11"/>
        <v>19</v>
      </c>
      <c r="Q20" s="4">
        <f t="shared" si="12"/>
        <v>2020</v>
      </c>
      <c r="R20" s="6" t="s">
        <v>29</v>
      </c>
    </row>
    <row r="21" spans="1:18" x14ac:dyDescent="0.25">
      <c r="A21" s="3">
        <v>43837</v>
      </c>
      <c r="B21" s="7" t="str">
        <f t="shared" ca="1" si="0"/>
        <v>9/9/2020</v>
      </c>
      <c r="C21" s="3" t="str">
        <f t="shared" ca="1" si="1"/>
        <v>9/10/2020</v>
      </c>
      <c r="D21" s="3" t="str">
        <f t="shared" si="2"/>
        <v>Not a true date</v>
      </c>
      <c r="E21" s="3" t="b">
        <f t="shared" si="3"/>
        <v>0</v>
      </c>
      <c r="F21" s="8" t="s">
        <v>54</v>
      </c>
      <c r="G21" s="3" t="str">
        <f t="shared" si="4"/>
        <v>Sept 9</v>
      </c>
      <c r="H21" s="3" t="str">
        <f t="shared" si="5"/>
        <v>10</v>
      </c>
      <c r="I21" s="3" t="str">
        <f t="shared" si="6"/>
        <v>Sep</v>
      </c>
      <c r="J21" s="3" t="str">
        <f t="shared" si="7"/>
        <v>10</v>
      </c>
      <c r="K21" s="4" cm="1">
        <f t="array" aca="1" ref="K21" ca="1">SUMPRODUCT(MID(0&amp;G21,LARGE(INDEX(ISNUMBER(--MID(G21,ROW(INDIRECT("1:"&amp;LEN(G21))),1))*ROW(INDIRECT("1:"&amp;LEN(G21))),0),ROW(INDIRECT("1:"&amp;LEN(G21))))+1,1)*10^ROW(INDIRECT("1:"&amp;LEN(G21)))/10)</f>
        <v>9</v>
      </c>
      <c r="L21" s="4" cm="1">
        <f t="array" aca="1" ref="L21" ca="1">SUMPRODUCT(MID(0&amp;H21,LARGE(INDEX(ISNUMBER(--MID(H21,ROW(INDIRECT("1:"&amp;LEN(H21))),1))*ROW(INDIRECT("1:"&amp;LEN(H21))),0),ROW(INDIRECT("1:"&amp;LEN(H21))))+1,1)*10^ROW(INDIRECT("1:"&amp;LEN(H21)))/10)</f>
        <v>10</v>
      </c>
      <c r="M21" s="4" t="str">
        <f t="shared" si="8"/>
        <v>9</v>
      </c>
      <c r="N21" s="4">
        <f t="shared" ca="1" si="9"/>
        <v>9</v>
      </c>
      <c r="O21" s="4" t="str">
        <f t="shared" si="10"/>
        <v>Not available</v>
      </c>
      <c r="P21" s="4">
        <f t="shared" ca="1" si="11"/>
        <v>10</v>
      </c>
      <c r="Q21" s="4">
        <f t="shared" si="12"/>
        <v>2020</v>
      </c>
      <c r="R21" s="6" t="s">
        <v>28</v>
      </c>
    </row>
    <row r="22" spans="1:18" x14ac:dyDescent="0.25">
      <c r="A22" s="3">
        <v>43837</v>
      </c>
      <c r="B22" s="7" t="str">
        <f t="shared" ca="1" si="0"/>
        <v>9/12/2020</v>
      </c>
      <c r="C22" s="3" t="str">
        <f t="shared" ca="1" si="1"/>
        <v>9/13/2020</v>
      </c>
      <c r="D22" s="3" t="str">
        <f t="shared" si="2"/>
        <v>Not a true date</v>
      </c>
      <c r="E22" s="3" t="b">
        <f t="shared" si="3"/>
        <v>0</v>
      </c>
      <c r="F22" s="8" t="s">
        <v>55</v>
      </c>
      <c r="G22" s="3" t="str">
        <f t="shared" si="4"/>
        <v>Sep 12</v>
      </c>
      <c r="H22" s="3" t="str">
        <f t="shared" si="5"/>
        <v>13</v>
      </c>
      <c r="I22" s="3" t="str">
        <f t="shared" si="6"/>
        <v>Sep</v>
      </c>
      <c r="J22" s="3" t="str">
        <f t="shared" si="7"/>
        <v>13</v>
      </c>
      <c r="K22" s="4" cm="1">
        <f t="array" aca="1" ref="K22" ca="1">SUMPRODUCT(MID(0&amp;G22,LARGE(INDEX(ISNUMBER(--MID(G22,ROW(INDIRECT("1:"&amp;LEN(G22))),1))*ROW(INDIRECT("1:"&amp;LEN(G22))),0),ROW(INDIRECT("1:"&amp;LEN(G22))))+1,1)*10^ROW(INDIRECT("1:"&amp;LEN(G22)))/10)</f>
        <v>12</v>
      </c>
      <c r="L22" s="4" cm="1">
        <f t="array" aca="1" ref="L22" ca="1">SUMPRODUCT(MID(0&amp;H22,LARGE(INDEX(ISNUMBER(--MID(H22,ROW(INDIRECT("1:"&amp;LEN(H22))),1))*ROW(INDIRECT("1:"&amp;LEN(H22))),0),ROW(INDIRECT("1:"&amp;LEN(H22))))+1,1)*10^ROW(INDIRECT("1:"&amp;LEN(H22)))/10)</f>
        <v>13</v>
      </c>
      <c r="M22" s="4" t="str">
        <f t="shared" si="8"/>
        <v>9</v>
      </c>
      <c r="N22" s="4">
        <f t="shared" ca="1" si="9"/>
        <v>12</v>
      </c>
      <c r="O22" s="4" t="str">
        <f t="shared" si="10"/>
        <v>Not available</v>
      </c>
      <c r="P22" s="4">
        <f t="shared" ca="1" si="11"/>
        <v>13</v>
      </c>
      <c r="Q22" s="4">
        <f t="shared" si="12"/>
        <v>2020</v>
      </c>
      <c r="R22" s="6" t="s">
        <v>27</v>
      </c>
    </row>
    <row r="23" spans="1:18" x14ac:dyDescent="0.25">
      <c r="A23" s="3">
        <v>43837</v>
      </c>
      <c r="B23" s="7">
        <f t="shared" si="0"/>
        <v>44089</v>
      </c>
      <c r="C23" s="3">
        <f t="shared" si="1"/>
        <v>44089</v>
      </c>
      <c r="D23" s="3">
        <f t="shared" si="2"/>
        <v>44089</v>
      </c>
      <c r="E23" s="3" t="b">
        <f t="shared" si="3"/>
        <v>1</v>
      </c>
      <c r="F23" s="9">
        <v>44454</v>
      </c>
      <c r="G23" s="3" t="e">
        <f t="shared" si="4"/>
        <v>#VALUE!</v>
      </c>
      <c r="H23" s="3" t="e">
        <f t="shared" si="5"/>
        <v>#VALUE!</v>
      </c>
      <c r="I23" s="3" t="e">
        <f t="shared" si="6"/>
        <v>#VALUE!</v>
      </c>
      <c r="J23" s="3" t="e">
        <f t="shared" si="7"/>
        <v>#VALUE!</v>
      </c>
      <c r="K23" s="4" t="e" cm="1">
        <f t="array" aca="1" ref="K23" ca="1">SUMPRODUCT(MID(0&amp;G23,LARGE(INDEX(ISNUMBER(--MID(G23,ROW(INDIRECT("1:"&amp;LEN(G23))),1))*ROW(INDIRECT("1:"&amp;LEN(G23))),0),ROW(INDIRECT("1:"&amp;LEN(G23))))+1,1)*10^ROW(INDIRECT("1:"&amp;LEN(G23)))/10)</f>
        <v>#VALUE!</v>
      </c>
      <c r="L23" s="4" t="e" cm="1">
        <f t="array" aca="1" ref="L23" ca="1">SUMPRODUCT(MID(0&amp;H23,LARGE(INDEX(ISNUMBER(--MID(H23,ROW(INDIRECT("1:"&amp;LEN(H23))),1))*ROW(INDIRECT("1:"&amp;LEN(H23))),0),ROW(INDIRECT("1:"&amp;LEN(H23))))+1,1)*10^ROW(INDIRECT("1:"&amp;LEN(H23)))/10)</f>
        <v>#VALUE!</v>
      </c>
      <c r="M23" s="4" t="str">
        <f t="shared" si="8"/>
        <v>Not available</v>
      </c>
      <c r="N23" s="4" t="str">
        <f t="shared" ca="1" si="9"/>
        <v>Not available</v>
      </c>
      <c r="O23" s="4" t="str">
        <f t="shared" si="10"/>
        <v>Not available</v>
      </c>
      <c r="P23" s="4" t="str">
        <f t="shared" ca="1" si="11"/>
        <v>Not available</v>
      </c>
      <c r="Q23" s="4">
        <f t="shared" si="12"/>
        <v>2020</v>
      </c>
      <c r="R23" s="6" t="s">
        <v>26</v>
      </c>
    </row>
    <row r="24" spans="1:18" x14ac:dyDescent="0.25">
      <c r="A24" s="3">
        <v>43837</v>
      </c>
      <c r="B24" s="7">
        <f t="shared" si="0"/>
        <v>44090</v>
      </c>
      <c r="C24" s="3">
        <f t="shared" si="1"/>
        <v>44090</v>
      </c>
      <c r="D24" s="3">
        <f t="shared" si="2"/>
        <v>44090</v>
      </c>
      <c r="E24" s="3" t="b">
        <f t="shared" si="3"/>
        <v>1</v>
      </c>
      <c r="F24" s="9">
        <v>44455</v>
      </c>
      <c r="G24" s="3" t="e">
        <f t="shared" si="4"/>
        <v>#VALUE!</v>
      </c>
      <c r="H24" s="3" t="e">
        <f t="shared" si="5"/>
        <v>#VALUE!</v>
      </c>
      <c r="I24" s="3" t="e">
        <f t="shared" si="6"/>
        <v>#VALUE!</v>
      </c>
      <c r="J24" s="3" t="e">
        <f t="shared" si="7"/>
        <v>#VALUE!</v>
      </c>
      <c r="K24" s="4" t="e" cm="1">
        <f t="array" aca="1" ref="K24" ca="1">SUMPRODUCT(MID(0&amp;G24,LARGE(INDEX(ISNUMBER(--MID(G24,ROW(INDIRECT("1:"&amp;LEN(G24))),1))*ROW(INDIRECT("1:"&amp;LEN(G24))),0),ROW(INDIRECT("1:"&amp;LEN(G24))))+1,1)*10^ROW(INDIRECT("1:"&amp;LEN(G24)))/10)</f>
        <v>#VALUE!</v>
      </c>
      <c r="L24" s="4" t="e" cm="1">
        <f t="array" aca="1" ref="L24" ca="1">SUMPRODUCT(MID(0&amp;H24,LARGE(INDEX(ISNUMBER(--MID(H24,ROW(INDIRECT("1:"&amp;LEN(H24))),1))*ROW(INDIRECT("1:"&amp;LEN(H24))),0),ROW(INDIRECT("1:"&amp;LEN(H24))))+1,1)*10^ROW(INDIRECT("1:"&amp;LEN(H24)))/10)</f>
        <v>#VALUE!</v>
      </c>
      <c r="M24" s="4" t="str">
        <f t="shared" si="8"/>
        <v>Not available</v>
      </c>
      <c r="N24" s="4" t="str">
        <f t="shared" ca="1" si="9"/>
        <v>Not available</v>
      </c>
      <c r="O24" s="4" t="str">
        <f t="shared" si="10"/>
        <v>Not available</v>
      </c>
      <c r="P24" s="4" t="str">
        <f t="shared" ca="1" si="11"/>
        <v>Not available</v>
      </c>
      <c r="Q24" s="4">
        <f t="shared" si="12"/>
        <v>2020</v>
      </c>
      <c r="R24" s="6" t="s">
        <v>25</v>
      </c>
    </row>
    <row r="25" spans="1:18" x14ac:dyDescent="0.25">
      <c r="A25" s="3">
        <v>43837</v>
      </c>
      <c r="B25" s="7">
        <f t="shared" si="0"/>
        <v>44092</v>
      </c>
      <c r="C25" s="3">
        <f t="shared" si="1"/>
        <v>44092</v>
      </c>
      <c r="D25" s="3">
        <f t="shared" si="2"/>
        <v>44092</v>
      </c>
      <c r="E25" s="3" t="b">
        <f t="shared" si="3"/>
        <v>1</v>
      </c>
      <c r="F25" s="9">
        <v>44457</v>
      </c>
      <c r="G25" s="3" t="e">
        <f t="shared" si="4"/>
        <v>#VALUE!</v>
      </c>
      <c r="H25" s="3" t="e">
        <f t="shared" si="5"/>
        <v>#VALUE!</v>
      </c>
      <c r="I25" s="3" t="e">
        <f t="shared" si="6"/>
        <v>#VALUE!</v>
      </c>
      <c r="J25" s="3" t="e">
        <f t="shared" si="7"/>
        <v>#VALUE!</v>
      </c>
      <c r="K25" s="4" t="e" cm="1">
        <f t="array" aca="1" ref="K25" ca="1">SUMPRODUCT(MID(0&amp;G25,LARGE(INDEX(ISNUMBER(--MID(G25,ROW(INDIRECT("1:"&amp;LEN(G25))),1))*ROW(INDIRECT("1:"&amp;LEN(G25))),0),ROW(INDIRECT("1:"&amp;LEN(G25))))+1,1)*10^ROW(INDIRECT("1:"&amp;LEN(G25)))/10)</f>
        <v>#VALUE!</v>
      </c>
      <c r="L25" s="4" t="e" cm="1">
        <f t="array" aca="1" ref="L25" ca="1">SUMPRODUCT(MID(0&amp;H25,LARGE(INDEX(ISNUMBER(--MID(H25,ROW(INDIRECT("1:"&amp;LEN(H25))),1))*ROW(INDIRECT("1:"&amp;LEN(H25))),0),ROW(INDIRECT("1:"&amp;LEN(H25))))+1,1)*10^ROW(INDIRECT("1:"&amp;LEN(H25)))/10)</f>
        <v>#VALUE!</v>
      </c>
      <c r="M25" s="4" t="str">
        <f t="shared" si="8"/>
        <v>Not available</v>
      </c>
      <c r="N25" s="4" t="str">
        <f t="shared" ca="1" si="9"/>
        <v>Not available</v>
      </c>
      <c r="O25" s="4" t="str">
        <f t="shared" si="10"/>
        <v>Not available</v>
      </c>
      <c r="P25" s="4" t="str">
        <f t="shared" ca="1" si="11"/>
        <v>Not available</v>
      </c>
      <c r="Q25" s="4">
        <f t="shared" si="12"/>
        <v>2020</v>
      </c>
      <c r="R25" s="6" t="s">
        <v>24</v>
      </c>
    </row>
    <row r="26" spans="1:18" x14ac:dyDescent="0.25">
      <c r="A26" s="3">
        <v>43838</v>
      </c>
      <c r="B26" s="7" t="str">
        <f t="shared" ca="1" si="0"/>
        <v>10/9/2020</v>
      </c>
      <c r="C26" s="3" t="str">
        <f t="shared" ca="1" si="1"/>
        <v>10/10/2020</v>
      </c>
      <c r="D26" s="3" t="str">
        <f t="shared" si="2"/>
        <v>Not a true date</v>
      </c>
      <c r="E26" s="3" t="b">
        <f t="shared" si="3"/>
        <v>0</v>
      </c>
      <c r="F26" s="8" t="s">
        <v>56</v>
      </c>
      <c r="G26" s="3" t="str">
        <f t="shared" si="4"/>
        <v>Oct 9</v>
      </c>
      <c r="H26" s="3" t="str">
        <f t="shared" si="5"/>
        <v>10</v>
      </c>
      <c r="I26" s="3" t="str">
        <f t="shared" si="6"/>
        <v>Oct</v>
      </c>
      <c r="J26" s="3" t="str">
        <f t="shared" si="7"/>
        <v>10</v>
      </c>
      <c r="K26" s="4" cm="1">
        <f t="array" aca="1" ref="K26" ca="1">SUMPRODUCT(MID(0&amp;G26,LARGE(INDEX(ISNUMBER(--MID(G26,ROW(INDIRECT("1:"&amp;LEN(G26))),1))*ROW(INDIRECT("1:"&amp;LEN(G26))),0),ROW(INDIRECT("1:"&amp;LEN(G26))))+1,1)*10^ROW(INDIRECT("1:"&amp;LEN(G26)))/10)</f>
        <v>9</v>
      </c>
      <c r="L26" s="4" cm="1">
        <f t="array" aca="1" ref="L26" ca="1">SUMPRODUCT(MID(0&amp;H26,LARGE(INDEX(ISNUMBER(--MID(H26,ROW(INDIRECT("1:"&amp;LEN(H26))),1))*ROW(INDIRECT("1:"&amp;LEN(H26))),0),ROW(INDIRECT("1:"&amp;LEN(H26))))+1,1)*10^ROW(INDIRECT("1:"&amp;LEN(H26)))/10)</f>
        <v>10</v>
      </c>
      <c r="M26" s="4" t="str">
        <f t="shared" si="8"/>
        <v>10</v>
      </c>
      <c r="N26" s="4">
        <f t="shared" ca="1" si="9"/>
        <v>9</v>
      </c>
      <c r="O26" s="4" t="str">
        <f t="shared" si="10"/>
        <v>Not available</v>
      </c>
      <c r="P26" s="4">
        <f t="shared" ca="1" si="11"/>
        <v>10</v>
      </c>
      <c r="Q26" s="4">
        <f t="shared" si="12"/>
        <v>2020</v>
      </c>
      <c r="R26" s="6" t="s">
        <v>23</v>
      </c>
    </row>
    <row r="27" spans="1:18" x14ac:dyDescent="0.25">
      <c r="A27" s="3">
        <v>43838</v>
      </c>
      <c r="B27" s="7" t="str">
        <f t="shared" ca="1" si="0"/>
        <v>10/12/2020</v>
      </c>
      <c r="C27" s="3" t="str">
        <f t="shared" ca="1" si="1"/>
        <v>10/13/2020</v>
      </c>
      <c r="D27" s="3" t="str">
        <f t="shared" si="2"/>
        <v>Not a true date</v>
      </c>
      <c r="E27" s="3" t="b">
        <f t="shared" si="3"/>
        <v>0</v>
      </c>
      <c r="F27" s="8" t="s">
        <v>57</v>
      </c>
      <c r="G27" s="3" t="str">
        <f t="shared" si="4"/>
        <v>Oct 12</v>
      </c>
      <c r="H27" s="3" t="str">
        <f t="shared" si="5"/>
        <v>13</v>
      </c>
      <c r="I27" s="3" t="str">
        <f t="shared" si="6"/>
        <v>Oct</v>
      </c>
      <c r="J27" s="3" t="str">
        <f t="shared" si="7"/>
        <v>13</v>
      </c>
      <c r="K27" s="4" cm="1">
        <f t="array" aca="1" ref="K27" ca="1">SUMPRODUCT(MID(0&amp;G27,LARGE(INDEX(ISNUMBER(--MID(G27,ROW(INDIRECT("1:"&amp;LEN(G27))),1))*ROW(INDIRECT("1:"&amp;LEN(G27))),0),ROW(INDIRECT("1:"&amp;LEN(G27))))+1,1)*10^ROW(INDIRECT("1:"&amp;LEN(G27)))/10)</f>
        <v>12</v>
      </c>
      <c r="L27" s="4" cm="1">
        <f t="array" aca="1" ref="L27" ca="1">SUMPRODUCT(MID(0&amp;H27,LARGE(INDEX(ISNUMBER(--MID(H27,ROW(INDIRECT("1:"&amp;LEN(H27))),1))*ROW(INDIRECT("1:"&amp;LEN(H27))),0),ROW(INDIRECT("1:"&amp;LEN(H27))))+1,1)*10^ROW(INDIRECT("1:"&amp;LEN(H27)))/10)</f>
        <v>13</v>
      </c>
      <c r="M27" s="4" t="str">
        <f t="shared" si="8"/>
        <v>10</v>
      </c>
      <c r="N27" s="4">
        <f t="shared" ca="1" si="9"/>
        <v>12</v>
      </c>
      <c r="O27" s="4" t="str">
        <f t="shared" si="10"/>
        <v>Not available</v>
      </c>
      <c r="P27" s="4">
        <f t="shared" ca="1" si="11"/>
        <v>13</v>
      </c>
      <c r="Q27" s="4">
        <f t="shared" si="12"/>
        <v>2020</v>
      </c>
      <c r="R27" s="6" t="s">
        <v>22</v>
      </c>
    </row>
    <row r="28" spans="1:18" x14ac:dyDescent="0.25">
      <c r="A28" s="3">
        <v>43838</v>
      </c>
      <c r="B28" s="7" t="str">
        <f t="shared" ca="1" si="0"/>
        <v>10/20/2020</v>
      </c>
      <c r="C28" s="3" t="str">
        <f t="shared" ca="1" si="1"/>
        <v>10/25/2020</v>
      </c>
      <c r="D28" s="3" t="str">
        <f t="shared" si="2"/>
        <v>Not a true date</v>
      </c>
      <c r="E28" s="3" t="b">
        <f t="shared" si="3"/>
        <v>0</v>
      </c>
      <c r="F28" s="8" t="s">
        <v>58</v>
      </c>
      <c r="G28" s="3" t="str">
        <f t="shared" si="4"/>
        <v>Oct 20</v>
      </c>
      <c r="H28" s="3" t="str">
        <f t="shared" si="5"/>
        <v>25</v>
      </c>
      <c r="I28" s="3" t="str">
        <f t="shared" si="6"/>
        <v>Oct</v>
      </c>
      <c r="J28" s="3" t="str">
        <f t="shared" si="7"/>
        <v>25</v>
      </c>
      <c r="K28" s="4" cm="1">
        <f t="array" aca="1" ref="K28" ca="1">SUMPRODUCT(MID(0&amp;G28,LARGE(INDEX(ISNUMBER(--MID(G28,ROW(INDIRECT("1:"&amp;LEN(G28))),1))*ROW(INDIRECT("1:"&amp;LEN(G28))),0),ROW(INDIRECT("1:"&amp;LEN(G28))))+1,1)*10^ROW(INDIRECT("1:"&amp;LEN(G28)))/10)</f>
        <v>20</v>
      </c>
      <c r="L28" s="4" cm="1">
        <f t="array" aca="1" ref="L28" ca="1">SUMPRODUCT(MID(0&amp;H28,LARGE(INDEX(ISNUMBER(--MID(H28,ROW(INDIRECT("1:"&amp;LEN(H28))),1))*ROW(INDIRECT("1:"&amp;LEN(H28))),0),ROW(INDIRECT("1:"&amp;LEN(H28))))+1,1)*10^ROW(INDIRECT("1:"&amp;LEN(H28)))/10)</f>
        <v>25</v>
      </c>
      <c r="M28" s="4" t="str">
        <f t="shared" si="8"/>
        <v>10</v>
      </c>
      <c r="N28" s="4">
        <f t="shared" ca="1" si="9"/>
        <v>20</v>
      </c>
      <c r="O28" s="4" t="str">
        <f t="shared" si="10"/>
        <v>Not available</v>
      </c>
      <c r="P28" s="4">
        <f t="shared" ca="1" si="11"/>
        <v>25</v>
      </c>
      <c r="Q28" s="4">
        <f t="shared" si="12"/>
        <v>2020</v>
      </c>
      <c r="R28" s="6" t="s">
        <v>22</v>
      </c>
    </row>
    <row r="29" spans="1:18" x14ac:dyDescent="0.25">
      <c r="A29" s="3">
        <v>43838</v>
      </c>
      <c r="B29" s="7" t="str">
        <f t="shared" ca="1" si="0"/>
        <v>11/1/2020</v>
      </c>
      <c r="C29" s="3" t="str">
        <f t="shared" ca="1" si="1"/>
        <v>11/3/2020</v>
      </c>
      <c r="D29" s="3" t="str">
        <f t="shared" si="2"/>
        <v>Not a true date</v>
      </c>
      <c r="E29" s="3" t="b">
        <f t="shared" si="3"/>
        <v>0</v>
      </c>
      <c r="F29" s="8" t="s">
        <v>59</v>
      </c>
      <c r="G29" s="3" t="str">
        <f t="shared" si="4"/>
        <v>Nov 1</v>
      </c>
      <c r="H29" s="3" t="str">
        <f t="shared" si="5"/>
        <v>3</v>
      </c>
      <c r="I29" s="3" t="str">
        <f t="shared" si="6"/>
        <v>Nov</v>
      </c>
      <c r="J29" s="3" t="str">
        <f t="shared" si="7"/>
        <v>3</v>
      </c>
      <c r="K29" s="4" cm="1">
        <f t="array" aca="1" ref="K29" ca="1">SUMPRODUCT(MID(0&amp;G29,LARGE(INDEX(ISNUMBER(--MID(G29,ROW(INDIRECT("1:"&amp;LEN(G29))),1))*ROW(INDIRECT("1:"&amp;LEN(G29))),0),ROW(INDIRECT("1:"&amp;LEN(G29))))+1,1)*10^ROW(INDIRECT("1:"&amp;LEN(G29)))/10)</f>
        <v>1</v>
      </c>
      <c r="L29" s="4" cm="1">
        <f t="array" aca="1" ref="L29" ca="1">SUMPRODUCT(MID(0&amp;H29,LARGE(INDEX(ISNUMBER(--MID(H29,ROW(INDIRECT("1:"&amp;LEN(H29))),1))*ROW(INDIRECT("1:"&amp;LEN(H29))),0),ROW(INDIRECT("1:"&amp;LEN(H29))))+1,1)*10^ROW(INDIRECT("1:"&amp;LEN(H29)))/10)</f>
        <v>3</v>
      </c>
      <c r="M29" s="4" t="str">
        <f t="shared" si="8"/>
        <v>11</v>
      </c>
      <c r="N29" s="4">
        <f t="shared" ca="1" si="9"/>
        <v>1</v>
      </c>
      <c r="O29" s="4" t="str">
        <f t="shared" si="10"/>
        <v>Not available</v>
      </c>
      <c r="P29" s="4">
        <f t="shared" ca="1" si="11"/>
        <v>3</v>
      </c>
      <c r="Q29" s="4">
        <f t="shared" si="12"/>
        <v>2020</v>
      </c>
      <c r="R29" s="6" t="s">
        <v>21</v>
      </c>
    </row>
    <row r="30" spans="1:18" x14ac:dyDescent="0.25">
      <c r="A30" s="3">
        <v>43838</v>
      </c>
      <c r="B30" s="7" t="str">
        <f t="shared" ca="1" si="0"/>
        <v>12/4/2020</v>
      </c>
      <c r="C30" s="3" t="str">
        <f t="shared" ca="1" si="1"/>
        <v>12/5/2020</v>
      </c>
      <c r="D30" s="3" t="str">
        <f t="shared" si="2"/>
        <v>Not a true date</v>
      </c>
      <c r="E30" s="3" t="b">
        <f t="shared" si="3"/>
        <v>0</v>
      </c>
      <c r="F30" s="8" t="s">
        <v>60</v>
      </c>
      <c r="G30" s="3" t="str">
        <f t="shared" si="4"/>
        <v>Dec 4</v>
      </c>
      <c r="H30" s="3" t="str">
        <f t="shared" si="5"/>
        <v>5</v>
      </c>
      <c r="I30" s="3" t="str">
        <f t="shared" si="6"/>
        <v>Dec</v>
      </c>
      <c r="J30" s="3" t="str">
        <f t="shared" si="7"/>
        <v>5</v>
      </c>
      <c r="K30" s="4" cm="1">
        <f t="array" aca="1" ref="K30" ca="1">SUMPRODUCT(MID(0&amp;G30,LARGE(INDEX(ISNUMBER(--MID(G30,ROW(INDIRECT("1:"&amp;LEN(G30))),1))*ROW(INDIRECT("1:"&amp;LEN(G30))),0),ROW(INDIRECT("1:"&amp;LEN(G30))))+1,1)*10^ROW(INDIRECT("1:"&amp;LEN(G30)))/10)</f>
        <v>4</v>
      </c>
      <c r="L30" s="4" cm="1">
        <f t="array" aca="1" ref="L30" ca="1">SUMPRODUCT(MID(0&amp;H30,LARGE(INDEX(ISNUMBER(--MID(H30,ROW(INDIRECT("1:"&amp;LEN(H30))),1))*ROW(INDIRECT("1:"&amp;LEN(H30))),0),ROW(INDIRECT("1:"&amp;LEN(H30))))+1,1)*10^ROW(INDIRECT("1:"&amp;LEN(H30)))/10)</f>
        <v>5</v>
      </c>
      <c r="M30" s="4" t="str">
        <f t="shared" si="8"/>
        <v>12</v>
      </c>
      <c r="N30" s="4">
        <f t="shared" ca="1" si="9"/>
        <v>4</v>
      </c>
      <c r="O30" s="4" t="str">
        <f t="shared" si="10"/>
        <v>Not available</v>
      </c>
      <c r="P30" s="4">
        <f t="shared" ca="1" si="11"/>
        <v>5</v>
      </c>
      <c r="Q30" s="4">
        <f t="shared" si="12"/>
        <v>2020</v>
      </c>
      <c r="R30" s="6" t="s">
        <v>20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Upcoming 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2021-03-24T23:48:21Z</dcterms:created>
  <dcterms:modified xsi:type="dcterms:W3CDTF">2021-03-31T02:18:02Z</dcterms:modified>
</cp:coreProperties>
</file>